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Julio Rodriguez\Desktop\Compras Inst para la Victima\Informacion Publica\Octubre 2025\"/>
    </mc:Choice>
  </mc:AlternateContent>
  <xr:revisionPtr revIDLastSave="0" documentId="13_ncr:1_{82AE87CF-C371-4681-A1BF-08CAA6AF5250}" xr6:coauthVersionLast="47" xr6:coauthVersionMax="47" xr10:uidLastSave="{00000000-0000-0000-0000-000000000000}"/>
  <bookViews>
    <workbookView xWindow="-120" yWindow="-120" windowWidth="29040" windowHeight="15840" xr2:uid="{00000000-000D-0000-FFFF-FFFF00000000}"/>
  </bookViews>
  <sheets>
    <sheet name="Numeral 22" sheetId="2" r:id="rId1"/>
  </sheets>
  <definedNames>
    <definedName name="_xlnm.Print_Area" localSheetId="0">'Numeral 22'!$A$1:$H$109</definedName>
    <definedName name="_xlnm.Print_Titles" localSheetId="0">'Numeral 22'!$1:$17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17" i="2" l="1"/>
  <c r="E116" i="2"/>
  <c r="E115" i="2"/>
  <c r="E114" i="2"/>
  <c r="E113" i="2"/>
  <c r="E112" i="2"/>
  <c r="D111" i="2"/>
  <c r="E111" i="2" s="1"/>
  <c r="D110" i="2"/>
  <c r="E110" i="2" s="1"/>
  <c r="E109" i="2"/>
  <c r="E108" i="2"/>
  <c r="E107" i="2"/>
  <c r="E106" i="2"/>
  <c r="E105" i="2"/>
  <c r="E104" i="2"/>
  <c r="E103" i="2"/>
  <c r="E102" i="2"/>
  <c r="E101" i="2"/>
  <c r="E100" i="2"/>
  <c r="E99" i="2"/>
  <c r="E98" i="2"/>
  <c r="E97" i="2"/>
  <c r="E96" i="2"/>
  <c r="E95" i="2"/>
  <c r="E94" i="2"/>
  <c r="E93" i="2"/>
  <c r="E92" i="2"/>
  <c r="E91" i="2"/>
  <c r="E90" i="2"/>
  <c r="E89" i="2"/>
  <c r="E88" i="2"/>
  <c r="E87" i="2"/>
  <c r="E86" i="2"/>
  <c r="E85" i="2"/>
  <c r="E84" i="2"/>
  <c r="E83" i="2"/>
  <c r="E82" i="2"/>
  <c r="E81" i="2"/>
  <c r="E80" i="2"/>
  <c r="E79" i="2"/>
  <c r="E78" i="2"/>
  <c r="E77" i="2"/>
  <c r="E76" i="2"/>
  <c r="E75" i="2"/>
  <c r="E74" i="2"/>
  <c r="E73" i="2"/>
  <c r="E72" i="2"/>
  <c r="E71" i="2"/>
  <c r="E70" i="2"/>
  <c r="E69" i="2"/>
  <c r="E68" i="2"/>
  <c r="E67" i="2"/>
  <c r="E66" i="2"/>
  <c r="E65" i="2"/>
  <c r="E64" i="2"/>
  <c r="E63" i="2"/>
  <c r="E62" i="2"/>
  <c r="E61" i="2"/>
  <c r="E60" i="2"/>
  <c r="E59" i="2"/>
  <c r="E58" i="2"/>
  <c r="E57" i="2"/>
  <c r="E56" i="2"/>
  <c r="E55" i="2"/>
  <c r="D54" i="2"/>
  <c r="E54" i="2" s="1"/>
  <c r="E53" i="2"/>
  <c r="E52" i="2"/>
  <c r="E51" i="2"/>
  <c r="E50" i="2"/>
  <c r="E49" i="2"/>
  <c r="E48" i="2"/>
  <c r="E47" i="2"/>
  <c r="E46" i="2"/>
  <c r="E45" i="2"/>
  <c r="E44" i="2"/>
  <c r="E43" i="2"/>
  <c r="E42" i="2"/>
  <c r="E41" i="2"/>
  <c r="E40" i="2"/>
  <c r="E39" i="2"/>
  <c r="E38" i="2"/>
  <c r="E37" i="2"/>
  <c r="E36" i="2"/>
  <c r="E35" i="2"/>
  <c r="E34" i="2"/>
  <c r="E33" i="2"/>
  <c r="E32" i="2"/>
  <c r="E31" i="2"/>
  <c r="D31" i="2"/>
  <c r="E30" i="2"/>
  <c r="E28" i="2"/>
  <c r="E27" i="2"/>
  <c r="E26" i="2"/>
  <c r="E25" i="2"/>
  <c r="E24" i="2"/>
  <c r="E23" i="2"/>
  <c r="E22" i="2"/>
  <c r="E21" i="2"/>
  <c r="D21" i="2"/>
  <c r="E20" i="2"/>
  <c r="E19" i="2"/>
  <c r="E18" i="2"/>
  <c r="F118" i="2"/>
</calcChain>
</file>

<file path=xl/sharedStrings.xml><?xml version="1.0" encoding="utf-8"?>
<sst xmlns="http://schemas.openxmlformats.org/spreadsheetml/2006/main" count="222" uniqueCount="162">
  <si>
    <t xml:space="preserve">No. </t>
  </si>
  <si>
    <t>PRECIO UNITARIO</t>
  </si>
  <si>
    <t>PRECIO TOTAL</t>
  </si>
  <si>
    <t>Compra Directa</t>
  </si>
  <si>
    <t>CANTIDAD</t>
  </si>
  <si>
    <t>ENTIDAD:INSTITUTO PARA LA ASISTENCIA Y ATENCIÓN A LA VÍCTIMA DEL DELITO</t>
  </si>
  <si>
    <t>DIRECCIÓN: 3AV. 16-31 ZONA 10</t>
  </si>
  <si>
    <t>HORARIO: 8:00 A 16:00</t>
  </si>
  <si>
    <t>TELEFONO: 2314-5800</t>
  </si>
  <si>
    <t>DIRECTOR: ADMINISTRATIVO</t>
  </si>
  <si>
    <t>ENCARGADO DE ACTUALIZACIÓN: DEPARTAMENTO DE COMPRAS</t>
  </si>
  <si>
    <t>ARTÍCULO 10, NUMERAL 22  COMPRAS DIRECTAS (BAJA CUANTIA)</t>
  </si>
  <si>
    <t>FECHA COMPRA</t>
  </si>
  <si>
    <t>PROVEEDOR</t>
  </si>
  <si>
    <t>NIT</t>
  </si>
  <si>
    <t>DESCRIPCIÓN DE COMPRA</t>
  </si>
  <si>
    <t>CORRESPONDIENTE AL MES DE: OCTUBRE 2025</t>
  </si>
  <si>
    <t>SERVICIO DE DESODORIZACIÓN, AROMATIZACIÓN Y GESTIÓN DE RESIDUOS HIGIÉNICOS FEMENINOS PARA SEDE CENTRAL DEL INSTITUTO DE LA VÍCTIMA CORRESPONDIENTE AL MES DE OCTUBRE 2025. SEGÚN ACTA ADMINISTRATIVA (009-2025)</t>
  </si>
  <si>
    <t>SERVICIO EMERGENTE DE CORRESPONDENCIA DE UN SOBRE CON DOCUMENTOS DEL ÁREA ADMINISTRATIVA DE LA SEDE DEPARTAMENTAL DE SUCHITEPÉQUEZ DEL INSTITUTO DE LA VÍCTIMA PARA LA DIRECCIÓN ADMINISTRATIVA DE LA SEDE CENTRAL DEL INSTITUTO DE LA VÍCTIMA.</t>
  </si>
  <si>
    <t>Servicio de Flete</t>
  </si>
  <si>
    <t>SERVICIO DE TELEFONÍA MÓVIL CON 17 LÍNEAS TELEFÓNICAS,PARA EL PERSONAL DE SERVICIOS VICTIMOLOGICOS , SERVICIO DE TELEFONÍA MÓVIL CON 8LÍNEAS TELEFÓNICAS, PARA EL PERSONAL DE LA DIRECCIÓN DE ASISTENCIA LEGAL Y SERVICIO DE TELEFONÍA MÓVIL CON UNA LÍNEA TELEFÓNICA, PARA EL PERSONAL DE LA UNIDAD DE COMUNICACIÓN SOCIAL DEL INSTITUTO DE LA VÍCTIMA. CORRESPONDIENTE AL PERIODO 03/09/2025 AL 02/10/2025 SEGÚN ACTA ADMINISTRATIVA (010-2025)</t>
  </si>
  <si>
    <t>Servicio de arreglo de globos</t>
  </si>
  <si>
    <t>Servicio de Impresión del logotipo del Instituto</t>
  </si>
  <si>
    <t>para el pago emergente de un sobre de documentación para Sede Departamental de Alta Verapaz, de Servicios Generales de Sede Central del Instituto de la Victima.</t>
  </si>
  <si>
    <t>para el pago emergente del traslado de expedientes del Área de Legal de la Sede Departamental de Alta Verapaz hacia la Sede Central del Instituto de la Victima.</t>
  </si>
  <si>
    <t>MANTENIMIENTO DEL VEHÍCULO PLACA O991BBY, PROPIEDAD DEL INSTITUTO DE LA VICTIMA NECESARIO PARA SU ADECUADO FUNCIONAMIENTO Y REVISIÓN PREVENTIVA.</t>
  </si>
  <si>
    <t>Rollos de papel contac</t>
  </si>
  <si>
    <t>Artículos de plomería</t>
  </si>
  <si>
    <t>ADQUISICIÓN DE ALIMENTOS PARA EL CONSUMO DE USUARIOS DEL INSTITUTO DE LA VICTIMA EN SEDES Y SUBSEDES.</t>
  </si>
  <si>
    <t>Habilitación de formularios CGC</t>
  </si>
  <si>
    <t>Bombilla led para mejorar la iluminación</t>
  </si>
  <si>
    <t>Servicio de elaboración de arreglo de globos</t>
  </si>
  <si>
    <t>EL PRESENTE SERVICIO EMERGENTE SE REALIZA POR ENVÍO DE UN SOBRE CON DOCUMENTACIÓN DEL ÁREA DE ASISTENCIA LEGAL DE LA SEDE DEPARTAMENTAL DE ESCUINTLA A LA SEDE CENTRAL DEL INSTITUTO DE LA VÍCTIMA.</t>
  </si>
  <si>
    <t>ADQUISICIÓN DE 4 LLANTAS PARA EL VEHÍCULO PLACAS O996BBY</t>
  </si>
  <si>
    <t>INSUMOS PARA UTILIZARSE EN SEDE CENTRAL, SEDE REGIONAL, SEDES DEPARTAMENTALES Y SUBSEDES DEL INSTITUTO DE LA VICTIMA</t>
  </si>
  <si>
    <t>SERVICIO DE MANTENIMIENTO CORRECTIVO DEL VEHÍCULO PLACA O-863BBY</t>
  </si>
  <si>
    <t>ADQUISICIÓN DE 2 SISTEMAS DE MICRÓFONO INALÁMBRICO DE DIADEMA PARA EL DEPARTAMENTO DE COMUNICACIÓN INSTITUCIONAL Y ESTRÁTEGICA DEL INSTITUTO DE LA VICTIMA</t>
  </si>
  <si>
    <t>POR COMPRA DE REFACCIONES AL PERSONAL DE LA SEDE DEPARTAMENTAL DE ESCUINTLA, POR CAPACITACIÓN SOBRE LLENADO DE FORMULARIOS Y LIQUIDACIÓN DE VIÁTICOS EN LA SEDE DEPARTAMENTAL DE ESCUINTLA DEL INSTITUTO DE LA VÍCTIMA.</t>
  </si>
  <si>
    <t>ADQUISICIÓN DE PUERTA ABATIBLE PARA EL RESGUARDO DE LAS INSTALACIONES DE LA SEDE DEPARTAMENTAL DE JUTIAPA DEL INSTITUTO DE LA VICTIMA.</t>
  </si>
  <si>
    <t>Adquisición de receptor para control remoto</t>
  </si>
  <si>
    <t>Adquisición de gaseosas de dieta y repuestos para ambientador eléctrico</t>
  </si>
  <si>
    <t>Adquisición de empaque, porcelana, tomacorrientes y la cinta de aislar</t>
  </si>
  <si>
    <t>ADQUISICIÓN DE PAPEL BOND TAMAÑO OFICIO PARA SER UTILIZADO EN SEDE CENTRAL, SEDE REGIONAL, SEDES DEPARTAMENTALES Y SUBSEDES DEL INSTITUTO DE LA VICTIMA</t>
  </si>
  <si>
    <t>ADQUISICIÓN DE BOLÍGRAFOS PARA UTILIZARSE EN SEDE CENTRAL, SEDE REGIONAL, SEDES DEPARTAMENTALES Y SUBSEDES DEL INSTITUTO DE LA VICTIMA</t>
  </si>
  <si>
    <t>COMPRA EMERGENTE DE TRES CAJAS DE ALMACENAJE PARA EL RESGUARDO DE INSUMOS DE OFICINA DE LA SEDE DEPARTAMENTAL DE SUCHITEPÉQUEZ DEL INSTITUTO DE LA VÍCTIMA.</t>
  </si>
  <si>
    <t>Insecticida uso doméstico para utilizarse en las instalaciones de la sede departamental de Jutiapa del Instituto de la Víctima</t>
  </si>
  <si>
    <t>Adquisición de globos y porta globos para la participación de la Dirección de Servicios Victimológicos</t>
  </si>
  <si>
    <t>Suscripción anual impresa</t>
  </si>
  <si>
    <t>SERVICIO DE MANTENIMIENTO CORRECTIVO DEL VEHÍCULO PLACA O-571BCB</t>
  </si>
  <si>
    <t>Servicio de Transporte</t>
  </si>
  <si>
    <t>SERVICIO DE MANTENIMIENTO PREVENTIVO DEL VEHÍCULO PLACA O-571BCB</t>
  </si>
  <si>
    <t>SERVICIO DE MANTENIMIENTO PREVENTIVO DEL VEHÍCULO PLACA O-991BBY</t>
  </si>
  <si>
    <t>Adquisición de sello y hule</t>
  </si>
  <si>
    <t>SERVICIO EMERGENTE DE MANTENIMIENTO DE EXTINTOR, QUE INCLUYE RECARGA DE UN EXTINTOR ABC DE 10 LIBRAS UBICADO EN EL PRIMER NIVEL DE LA SEDE DEPARTAMENTAL DE SUCHITEPÉQUEZ DEL INSTITUTO DE LA VÍCTIMA.</t>
  </si>
  <si>
    <t>TÓNER PARA UTILIZARSE EN SEDES DEPARTAMENTALES DEL INSTITUTO DE LA VICTIMA</t>
  </si>
  <si>
    <t>SERVICIO DE INSTALACIÓN DE UN TELE ENTRY PARA ACCESO A LA SEDE DEPARTAMENTAL DE SUCHITEPÉQUEZ DEL INSTITUTO DE LA VÍCTIMA.</t>
  </si>
  <si>
    <t>Adhesivo piso sobre piso, estuque, mazo, piso, que serán necesarios para la reparación de filtración de agua pluvial en la azotea del edificio sede central del Instituto.</t>
  </si>
  <si>
    <t>Adquisición de volantes con información de los servicios del Instituto de la Víctima</t>
  </si>
  <si>
    <t>Servicio de impresión de vales de caja chica</t>
  </si>
  <si>
    <t>Adquisición de lampara reflectora</t>
  </si>
  <si>
    <t>Refacciones para el servicio de atención y protocolo</t>
  </si>
  <si>
    <t>SERVICIO DE MANTENIMIENTO PREVENTIVO DEL VEHÍCULO PLACA O-036BCB</t>
  </si>
  <si>
    <t>SERVICIO DE MANTENIMIENTO PREVENTIVO DEL VEHÍCULO PLACA O636BCC</t>
  </si>
  <si>
    <t>Adquisicion de 2 Scaner para uso del personal de asistencia Legal del Instituto de la Victima</t>
  </si>
  <si>
    <t>SERVICIO DE IMPRESIÓN DE 7,000 CARPETAS TAMAÑO OFICIO CERRADO CON LA IMAGEN DEL INSTITUTO DE LA VÍCTIMA,PARA LOS EXPEDIENTES FISICOS DE LAS VICTIMAS.</t>
  </si>
  <si>
    <t>Refacciones para el personal de la Dirección de Servicios Victimológicos del Instituto de la Víctima</t>
  </si>
  <si>
    <t>Cintas para porta gafetes los cuales serán utilizados por los participantes y el equipo de Staff en el II Congreso Internacional de Victimología.</t>
  </si>
  <si>
    <t>Servicio de enderezado y rectificación de aro de aluminio.</t>
  </si>
  <si>
    <t>Servicio de impresión de stikers con el logo del Instituto</t>
  </si>
  <si>
    <t>ADQUISICIÓN DE 2 LLANTAS PARA MOTOCICLETA PLACAS M457FMY PROPIEDAD DEL INSTITUTO DE LA VICTIMA</t>
  </si>
  <si>
    <t>SERVICIO DE MANTENIMIENTO PREVENTIVO DEL VEHÍCULO PLACA O864BBY</t>
  </si>
  <si>
    <t>SERVICIO DE MANTENIMIENTO RESIDENCIAL QUE INCLUYE: CONTROL DE GARITA, AGUA POTABLE Y JARDINERÍA EXTERNA PARA LA SEDE DEPARTAMENTAL DE SUCHITEPÉQUEZ DEL INSTITUTO DE VÍCTIMA. CORRESPONDIENTE AL MES DE SEPTIEMBRE DEL AÑO 2025.</t>
  </si>
  <si>
    <t>Autorización de impresión de formularios CGC</t>
  </si>
  <si>
    <t>Suscripción anual</t>
  </si>
  <si>
    <t>Servicio de transporte para recepción de paquetería</t>
  </si>
  <si>
    <t>Adquisición de alfombra para baño</t>
  </si>
  <si>
    <t>Suscripción anual digital</t>
  </si>
  <si>
    <t>Adquisición de sellos</t>
  </si>
  <si>
    <t>Toneles de agua para abastecer cisterna de la sede departamental de Jutiapa del Instituto de la Víctima</t>
  </si>
  <si>
    <t>Servicios Juridicos Profesionales por el traspaso de vehiculos dados en Donacion a favor del Instituto de la Víctima.</t>
  </si>
  <si>
    <t>ADQUISICIÓN DE PAPEL BOND TAMAÑO CARTA PARA SER UTILIZADO EN SEDE CENTRAL, SEDE REGIONAL, SEDES DEPARTAMENTALES Y SUBSEDES DEL INSTITUTO DE LA VICTIMA</t>
  </si>
  <si>
    <t>El sellador elástico, Impermeabilizante serán necesarios para reparación de filtración de agua pluvial en la azotea del edificio sede central del Instituto.</t>
  </si>
  <si>
    <t>ADQUISICIÓN DE ESCRITORIO PARA USO DEL PERSONAL DE AUDITORIA INTERNA, DEL INSTITUTO DE LA VICTIMA.</t>
  </si>
  <si>
    <t>Juego de accesorios para tanque para el servicio de sanitario</t>
  </si>
  <si>
    <t>Adquisición de nylón y candados para el resguardo y almacenaje de útiles de oficina del Instituto.</t>
  </si>
  <si>
    <t>SERVICIO DE JARDINIZACIÓN QUE CONSTA DE APLICACIÓN DE FERTILIZANTES, PODA Y LIMPIEZA; DEL ÁREA EXTERNA E INTERNA DEL JARDÍN Y DEL ARRIATE DE LA PUERTA PRINCIPAL DE LA SEDE DEPARTAMENTAL DE SUCHITEPÉQUEZ DEL INSTITUTO DE LA VÍCTIMA. CORRESPONDIENTE AL MES DE SEPTIEMBRE.</t>
  </si>
  <si>
    <t>Adquisición de baterías</t>
  </si>
  <si>
    <t>ADQUISICION DE INSUMOS PARA UTILIZARSE EN SEDE CENTRAL, SEDE REGIONAL, SEDES DEPARTAMENTALES Y SUBSEDES DEL INSTITUTO DE LA VICTIMA</t>
  </si>
  <si>
    <t>ADQUISICIÓN DE 8 BANDERAS INSTITUCIONALES PARA SER UTILIZADAS EN LAS DISTINTAS SEDES DEL INSTITUTO DE LA VICTIMA Y EN ACTOS PROTOCOLARIOS.</t>
  </si>
  <si>
    <t>Carpetas las cuales se le estarán entregando en un Diploma como reconocimiento a los ponentes que disertarán en el II Congreso Internacional de Victimología.</t>
  </si>
  <si>
    <t>Envió de 1 sobre con expediente de víctima del área legal de la sede departamental de Jutiapa, al área de Impugnaciones  de la dirección de asistencia legal de sede central, del Instituto de la Victima</t>
  </si>
  <si>
    <t>Recarga de polvo químico seco (p.q.s)</t>
  </si>
  <si>
    <t>Servicio de transporte para envió de gafete, chaleco y sello</t>
  </si>
  <si>
    <t>Impresión de carpetas tamaño cerrado con la imagen institucional del instituto</t>
  </si>
  <si>
    <t>Adquisición de jabón de manos</t>
  </si>
  <si>
    <t>SERVICIO DE MANTENIMIENTO PREVENTIVO DEL VEHÍCULO PLACA O-380BCB</t>
  </si>
  <si>
    <t>Envió de 1 sobre con documentos del área administrativa de sede departamental de Jutiapa para jefatura de servicios generales de sede central, del Instituto de la Victima</t>
  </si>
  <si>
    <t>Back panel (pared publicitaria)</t>
  </si>
  <si>
    <t>ADQUISICION DE TOALLA DE  PARA UTILIZARSE EN SEDE CENTRAL, SEDE REGIONAL, SEDES DEPARTAMENTALES Y SUBSEDES DEL INSTITUTO DE LA VICTIMA</t>
  </si>
  <si>
    <t>SERVICIO DE MANTENIMIENTO CORRECTIVO DEL VEHÍCULO PLACA O-129BBY</t>
  </si>
  <si>
    <t>Servicio de parqueo con placas de circulación P-712HWN para cubrir en Torre de Tribunales.</t>
  </si>
  <si>
    <t>ADQUISICIÓN DE SELLOS PARA USO DEL PERSONAL DE SERVICIOS VICTIMOLÓGICOS DEL INSTITUTO DE LA VÍCTIMA</t>
  </si>
  <si>
    <t>Adhesivo para piso será necesario para reparación de filtración de agua pluvial en la azotea del edificio sede central.</t>
  </si>
  <si>
    <t>Refacciones para los trabajadores del Instituto de la Víctima que participará en la Capacitación "El arte del Liderazgo: cómo inspirar y guiar a tu equipo".</t>
  </si>
  <si>
    <t>por compra de diez desayunos al personal de Asistencia Legal de la Sede Departamental de Alta Verapaz, por la capacitación ¨Audiencia de Declaración en calidad de anticipo de prueba¨</t>
  </si>
  <si>
    <t>POR COMPRA DE REFACCIONES AL PERSONAL DE LA SEDE DEPARTAMENTAL DE ESCUINTLA, PARA EL EVENTO "TRANSFORMÁNDONOS PARA SEGUIR SIRVIENDO CON CALIDAD Y CALIDEZ" QUE SE LLEVÓ A CABO EN EL INSTITUTO DE LA VÍCTIMA.</t>
  </si>
  <si>
    <t>PROYECTOS EMPRESARIALES SOCIEDAD ANONIMA</t>
  </si>
  <si>
    <t>TRANSPORTE, EMPAQUE Y ALMACENAJE, SOCIEDAD ANONIMA</t>
  </si>
  <si>
    <t>"SIVESA, SOCIEDAD ANÓNIMA"</t>
  </si>
  <si>
    <t>COMUNICACIONES CELULARES, SOCIEDAD ANONIMA</t>
  </si>
  <si>
    <t>CORONADO,CATTOUSE,VARGAS,MARIA,FERNANDA</t>
  </si>
  <si>
    <t>OHIO PRINT AND PAPER SOCIEDAD ANONIMA</t>
  </si>
  <si>
    <t>CARGO EXPRESO, SOCIEDAD ANONIMA</t>
  </si>
  <si>
    <t>GRUPO Q GUATEMALA, SOCIEDAD ANONIMA</t>
  </si>
  <si>
    <t>LIBRERIA Y PAPELERIA PROGRESO SOCIEDAD ANONIMA</t>
  </si>
  <si>
    <t>NOVEX, SOCIEDAD ANONIMA</t>
  </si>
  <si>
    <t>SON,VELÁSQUEZ,,ANNA,BEATRÍZ</t>
  </si>
  <si>
    <t>CONTRALORIA GENERAL DE CUENTAS</t>
  </si>
  <si>
    <t>COMERCIALIZADORA ELECTRICA FERRETERA, SOCIEDAD ANONIMA</t>
  </si>
  <si>
    <t>VITATRAC SOCIEDAD ANONIMA</t>
  </si>
  <si>
    <t>ROJAS,RIVERA,,VILMA,VERÓNICA</t>
  </si>
  <si>
    <t>COFIÑO STAHL Y COMPAÑIA SOCIEDAD ANONIMA</t>
  </si>
  <si>
    <t>CASA DEL INSTRUMENTO MUSICAL, SOCIEDAD ANONIMA</t>
  </si>
  <si>
    <t>INVERSIONES Y SERVICIOS VARODA, SOCIEDAD ANÓNIMA</t>
  </si>
  <si>
    <t>BETANCOURT,MEMBREÑO,,SHARON,CECILIA</t>
  </si>
  <si>
    <t>MURGA,TIU,,ARIANA,</t>
  </si>
  <si>
    <t>PRICESMART (GUATEMALA), SOCIEDAD ANONIMA</t>
  </si>
  <si>
    <t>LIBRERIA E IMPRENTA VIVIAN SOCIEDAD ANONIMA</t>
  </si>
  <si>
    <t>ROBLES,MELGAR,GONZALEZ,MARIA,LEONOR</t>
  </si>
  <si>
    <t>MARTINEZ,LOPEZ,,NANCY,ROXANA</t>
  </si>
  <si>
    <t>NIKAMI IMPORTACIONES , SOCIEDAD ANONIMA</t>
  </si>
  <si>
    <t>PRENSA LIBRE, SOCIEDAD ANONIMA</t>
  </si>
  <si>
    <t>CULAJAY,REYES,,JORGE,FERNANDO</t>
  </si>
  <si>
    <t>PRODUCTOS DEL AIRE DE GUATEMALA, SOCIEDAD ANONIMA</t>
  </si>
  <si>
    <t>INMOBILIARIA COSTA GRANDE SOCIEDAD ANONIMA</t>
  </si>
  <si>
    <t>SAMBORO, SOCIEDAD ANONIMA</t>
  </si>
  <si>
    <t>VENEGAS,SPILLARI,,OTTO,JOSE</t>
  </si>
  <si>
    <t>SABORES CULINARIOS, SOCIEDAD ANÓNIMA</t>
  </si>
  <si>
    <t>INDUSTRIA PANIFICADORA ISOPAN, SOCIEDAD ANONIMA</t>
  </si>
  <si>
    <t>OD GUATEMALA Y COMPAÑIA LIMITADA</t>
  </si>
  <si>
    <t>BANCES,BARAHONA,,VICTOR,HUGO</t>
  </si>
  <si>
    <t>AGENCIA Y FABRICA HONDA SOCIEDAD ANONIMA</t>
  </si>
  <si>
    <t>DIRECCION GENERAL DEL DIARIO DE CENTRO AMERICA Y TIPOGRAFIA NACIONAL</t>
  </si>
  <si>
    <t>ALMACENES SIMAN SOCIEDAD ANONIMA</t>
  </si>
  <si>
    <t>E BUSINESS-CENTRAL AMERICA, SOCIEDAD ANONIMA</t>
  </si>
  <si>
    <t>ARCHILA,GARCIA,,EDGAR,ALEJANDRO</t>
  </si>
  <si>
    <t>HERNÁNDEZ,CABRERA,,CARLOS,FRANCISCO</t>
  </si>
  <si>
    <t>DE OFICINA SOCIEDAD ANONIMA</t>
  </si>
  <si>
    <t>NUEVOS ALMACENES, SOCIEDAD ANONIMA</t>
  </si>
  <si>
    <t>AGUILAR,BARRIOS,,ERICK,DE JESUS</t>
  </si>
  <si>
    <t>UNISUPER, SOCIEDAD ANONIMA</t>
  </si>
  <si>
    <t>VAME, SOCIEDAD ANÓNIMA</t>
  </si>
  <si>
    <t>MUNDO DE BANDERAS INDUSTRIAL, SOCIEDAD ANONIMA.</t>
  </si>
  <si>
    <t>ESCOBAR,MURALLES,CASTILLO,PAOLA,ROXANA</t>
  </si>
  <si>
    <t>INVERSIONES, CONSTRUCCIONES Y SERVICIOS, SOCIEDAD ANONIMA</t>
  </si>
  <si>
    <t>CONTRERAS,MENENDEZ,,INGRID,ZUSETH</t>
  </si>
  <si>
    <t>VÉLIZ,CAAL,PORTILLO,GLENDA,ROSIBEL</t>
  </si>
  <si>
    <t>LA POSADA INVERSIONES, SOCIEDAD ANONIMA</t>
  </si>
  <si>
    <t>576937K</t>
  </si>
  <si>
    <t>637672K</t>
  </si>
  <si>
    <t>1818880K</t>
  </si>
  <si>
    <t>FECHA DE ACTUALIZACIÓN: 05 DE NOVIEMBRE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</si>
</sst>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quot;* #,##0.00_-;\-&quot;Q&quot;* #,##0.00_-;_-&quot;Q&quot;* &quot;-&quot;??_-;_-@_-"/>
  </numFmts>
  <fonts count="9" x14ac:knownFonts="1">
    <font>
      <sz val="11"/>
      <color theme="1"/>
      <name val="Calibri"/>
      <family val="2"/>
      <scheme val="minor"/>
    </font>
    <font>
      <sz val="11"/>
      <color theme="1"/>
      <name val="Calibri"/>
      <family val="2"/>
      <scheme val="minor"/>
    </font>
    <font>
      <sz val="10"/>
      <color theme="1"/>
      <name val="Calibri"/>
      <family val="2"/>
      <scheme val="minor"/>
    </font>
    <font>
      <b/>
      <sz val="14"/>
      <color theme="1"/>
      <name val="Calibri"/>
      <family val="2"/>
      <scheme val="minor"/>
    </font>
    <font>
      <sz val="14"/>
      <color theme="1"/>
      <name val="Calibri"/>
      <family val="2"/>
      <scheme val="minor"/>
    </font>
    <font>
      <b/>
      <sz val="10"/>
      <color theme="1"/>
      <name val="Calibri"/>
      <family val="2"/>
    </font>
    <font>
      <sz val="10"/>
      <color theme="1"/>
      <name val="Calibri"/>
      <family val="2"/>
    </font>
    <font>
      <b/>
      <sz val="14"/>
      <color theme="1"/>
      <name val="Century Gothic"/>
      <family val="2"/>
    </font>
    <font>
      <sz val="14"/>
      <color theme="1"/>
      <name val="Century Gothic"/>
      <family val="2"/>
    </font>
  </fonts>
  <fills count="4">
    <fill>
      <patternFill patternType="none"/>
    </fill>
    <fill>
      <patternFill patternType="gray125"/>
    </fill>
    <fill>
      <patternFill patternType="solid">
        <fgColor theme="0"/>
        <bgColor indexed="64"/>
      </patternFill>
    </fill>
    <fill>
      <patternFill patternType="solid">
        <fgColor theme="4" tint="0.39997558519241921"/>
        <bgColor indexed="64"/>
      </patternFill>
    </fill>
  </fills>
  <borders count="4">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thin">
        <color auto="1"/>
      </bottom>
      <diagonal/>
    </border>
  </borders>
  <cellStyleXfs count="2">
    <xf numFmtId="0" fontId="0" fillId="0" borderId="0"/>
    <xf numFmtId="44" fontId="1" fillId="0" borderId="0" applyFont="0" applyFill="0" applyBorder="0" applyAlignment="0" applyProtection="0"/>
  </cellStyleXfs>
  <cellXfs count="24">
    <xf numFmtId="0" fontId="0" fillId="0" borderId="0" xfId="0"/>
    <xf numFmtId="0" fontId="0" fillId="2" borderId="0" xfId="0" applyFill="1"/>
    <xf numFmtId="0" fontId="2" fillId="2"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4" fillId="2" borderId="0" xfId="0" applyFont="1" applyFill="1" applyAlignment="1">
      <alignment horizontal="left"/>
    </xf>
    <xf numFmtId="0" fontId="6" fillId="2" borderId="1" xfId="0" applyFont="1" applyFill="1" applyBorder="1" applyAlignment="1">
      <alignment horizontal="center" vertical="center" wrapText="1"/>
    </xf>
    <xf numFmtId="44" fontId="6" fillId="2" borderId="1" xfId="1" applyFont="1" applyFill="1" applyBorder="1" applyAlignment="1">
      <alignment horizontal="center" vertical="center"/>
    </xf>
    <xf numFmtId="44" fontId="3" fillId="2" borderId="0" xfId="0" applyNumberFormat="1" applyFont="1" applyFill="1" applyAlignment="1">
      <alignment horizontal="center" vertical="center"/>
    </xf>
    <xf numFmtId="0" fontId="3" fillId="2" borderId="0" xfId="0" applyFont="1" applyFill="1" applyAlignment="1">
      <alignment horizontal="center" vertical="center"/>
    </xf>
    <xf numFmtId="44" fontId="3" fillId="2" borderId="0" xfId="0" applyNumberFormat="1" applyFont="1" applyFill="1" applyAlignment="1">
      <alignment horizontal="center" vertical="center" wrapText="1"/>
    </xf>
    <xf numFmtId="0" fontId="3" fillId="2" borderId="0" xfId="0" applyFont="1" applyFill="1" applyAlignment="1">
      <alignment horizontal="center" vertical="center" wrapText="1"/>
    </xf>
    <xf numFmtId="44" fontId="0" fillId="2" borderId="0" xfId="0" applyNumberFormat="1" applyFill="1"/>
    <xf numFmtId="14" fontId="6" fillId="2" borderId="1" xfId="0" applyNumberFormat="1" applyFont="1" applyFill="1" applyBorder="1" applyAlignment="1">
      <alignment horizontal="center" vertical="center" wrapText="1"/>
    </xf>
    <xf numFmtId="0" fontId="7" fillId="2" borderId="0" xfId="0" applyFont="1" applyFill="1" applyAlignment="1">
      <alignment horizontal="left" vertical="center"/>
    </xf>
    <xf numFmtId="0" fontId="4" fillId="2" borderId="0" xfId="0" applyFont="1" applyFill="1"/>
    <xf numFmtId="0" fontId="8" fillId="2" borderId="0" xfId="0" applyFont="1" applyFill="1" applyAlignment="1">
      <alignment horizontal="left" vertical="center"/>
    </xf>
    <xf numFmtId="0" fontId="7" fillId="2" borderId="0" xfId="0" applyFont="1" applyFill="1" applyAlignment="1">
      <alignment vertical="center"/>
    </xf>
    <xf numFmtId="0" fontId="6" fillId="2" borderId="3" xfId="0" applyFont="1" applyFill="1" applyBorder="1" applyAlignment="1">
      <alignment horizontal="center" vertical="center" wrapText="1"/>
    </xf>
    <xf numFmtId="0" fontId="5" fillId="3" borderId="2" xfId="0" applyFont="1" applyFill="1" applyBorder="1" applyAlignment="1">
      <alignment horizontal="center" vertical="center" wrapText="1"/>
    </xf>
    <xf numFmtId="44" fontId="6" fillId="2" borderId="3" xfId="1" applyFont="1" applyFill="1" applyBorder="1" applyAlignment="1">
      <alignment horizontal="center" vertical="center"/>
    </xf>
    <xf numFmtId="44" fontId="5" fillId="3" borderId="2" xfId="0" applyNumberFormat="1" applyFont="1" applyFill="1" applyBorder="1" applyAlignment="1">
      <alignment horizontal="center" vertical="center" wrapText="1"/>
    </xf>
    <xf numFmtId="0" fontId="5" fillId="3" borderId="2" xfId="0" applyFont="1" applyFill="1" applyBorder="1" applyAlignment="1">
      <alignment horizontal="center" vertical="center"/>
    </xf>
    <xf numFmtId="14" fontId="6" fillId="2" borderId="3" xfId="0" applyNumberFormat="1" applyFont="1" applyFill="1" applyBorder="1" applyAlignment="1">
      <alignment horizontal="center" vertical="center" wrapText="1"/>
    </xf>
    <xf numFmtId="0" fontId="7" fillId="2" borderId="0" xfId="0" applyFont="1" applyFill="1" applyBorder="1" applyAlignment="1">
      <alignment horizontal="center" vertical="center"/>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3162300</xdr:colOff>
      <xdr:row>5</xdr:row>
      <xdr:rowOff>171450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4648200" cy="1123950"/>
        </a:xfrm>
        <a:prstGeom prst="rect">
          <a:avLst/>
        </a:prstGeom>
      </xdr:spPr>
    </xdr:pic>
    <xdr:clientData/>
  </xdr:twoCellAnchor>
  <xdr:twoCellAnchor editAs="oneCell">
    <xdr:from>
      <xdr:col>6</xdr:col>
      <xdr:colOff>1543050</xdr:colOff>
      <xdr:row>2</xdr:row>
      <xdr:rowOff>0</xdr:rowOff>
    </xdr:from>
    <xdr:to>
      <xdr:col>7</xdr:col>
      <xdr:colOff>1133783</xdr:colOff>
      <xdr:row>7</xdr:row>
      <xdr:rowOff>28719</xdr:rowOff>
    </xdr:to>
    <xdr:pic>
      <xdr:nvPicPr>
        <xdr:cNvPr id="5" name="Imagen 4">
          <a:extLst>
            <a:ext uri="{FF2B5EF4-FFF2-40B4-BE49-F238E27FC236}">
              <a16:creationId xmlns:a16="http://schemas.microsoft.com/office/drawing/2014/main" id="{EBA7F5F9-392B-4489-B43D-C3528A77306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535025" y="381000"/>
          <a:ext cx="2210108" cy="102884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7:H1047584"/>
  <sheetViews>
    <sheetView tabSelected="1" zoomScaleNormal="100" workbookViewId="0">
      <selection activeCell="C11" sqref="C11"/>
    </sheetView>
  </sheetViews>
  <sheetFormatPr baseColWidth="10" defaultRowHeight="15" x14ac:dyDescent="0.25"/>
  <cols>
    <col min="1" max="1" width="5.5703125" style="1" customWidth="1"/>
    <col min="2" max="2" width="16.7109375" style="1" customWidth="1"/>
    <col min="3" max="3" width="104.140625" style="1" customWidth="1"/>
    <col min="4" max="4" width="20" style="1" customWidth="1"/>
    <col min="5" max="6" width="16.7109375" style="11" customWidth="1"/>
    <col min="7" max="7" width="39.28515625" style="1" customWidth="1"/>
    <col min="8" max="8" width="21" style="1" customWidth="1"/>
    <col min="9" max="16384" width="11.42578125" style="1"/>
  </cols>
  <sheetData>
    <row r="7" spans="1:8" s="4" customFormat="1" ht="18.75" x14ac:dyDescent="0.3">
      <c r="A7" s="13" t="s">
        <v>5</v>
      </c>
      <c r="B7" s="14"/>
      <c r="C7" s="15"/>
      <c r="D7" s="15"/>
      <c r="E7" s="7"/>
      <c r="F7" s="7"/>
      <c r="G7" s="8"/>
      <c r="H7" s="8"/>
    </row>
    <row r="8" spans="1:8" s="4" customFormat="1" ht="24" customHeight="1" x14ac:dyDescent="0.3">
      <c r="A8" s="13" t="s">
        <v>6</v>
      </c>
      <c r="B8" s="14"/>
      <c r="C8" s="16"/>
      <c r="D8" s="16"/>
      <c r="E8" s="7"/>
      <c r="F8" s="7"/>
      <c r="G8" s="8"/>
      <c r="H8" s="8"/>
    </row>
    <row r="9" spans="1:8" s="4" customFormat="1" ht="18.75" x14ac:dyDescent="0.3">
      <c r="A9" s="13" t="s">
        <v>7</v>
      </c>
      <c r="B9" s="14"/>
      <c r="C9" s="15"/>
      <c r="D9" s="15"/>
      <c r="E9" s="9"/>
      <c r="F9" s="9"/>
      <c r="G9" s="10"/>
      <c r="H9" s="10"/>
    </row>
    <row r="10" spans="1:8" s="4" customFormat="1" ht="18.75" x14ac:dyDescent="0.3">
      <c r="A10" s="13" t="s">
        <v>8</v>
      </c>
      <c r="B10" s="15"/>
      <c r="C10" s="15"/>
      <c r="D10" s="15"/>
      <c r="E10" s="9"/>
      <c r="F10" s="9"/>
      <c r="G10" s="10"/>
      <c r="H10" s="10"/>
    </row>
    <row r="11" spans="1:8" s="4" customFormat="1" ht="18.75" x14ac:dyDescent="0.3">
      <c r="A11" s="13" t="s">
        <v>9</v>
      </c>
      <c r="B11" s="15"/>
      <c r="C11" s="15"/>
      <c r="D11" s="15"/>
      <c r="E11" s="9"/>
      <c r="F11" s="9"/>
      <c r="G11" s="10"/>
      <c r="H11" s="10"/>
    </row>
    <row r="12" spans="1:8" s="4" customFormat="1" ht="18.75" x14ac:dyDescent="0.3">
      <c r="A12" s="13" t="s">
        <v>10</v>
      </c>
      <c r="B12" s="15"/>
      <c r="C12" s="15"/>
      <c r="D12" s="15"/>
      <c r="E12" s="9"/>
      <c r="F12" s="9"/>
      <c r="G12" s="10"/>
      <c r="H12" s="10"/>
    </row>
    <row r="13" spans="1:8" s="4" customFormat="1" ht="18.75" x14ac:dyDescent="0.3">
      <c r="A13" s="13" t="s">
        <v>161</v>
      </c>
      <c r="B13" s="15"/>
      <c r="C13" s="15"/>
      <c r="D13" s="15"/>
      <c r="E13" s="9"/>
      <c r="F13" s="9"/>
      <c r="G13" s="10"/>
      <c r="H13" s="10"/>
    </row>
    <row r="14" spans="1:8" s="4" customFormat="1" ht="18.75" x14ac:dyDescent="0.3">
      <c r="A14" s="13" t="s">
        <v>16</v>
      </c>
      <c r="B14" s="15"/>
      <c r="C14" s="15"/>
      <c r="D14" s="15"/>
      <c r="E14" s="9"/>
      <c r="F14" s="9"/>
      <c r="G14" s="10"/>
      <c r="H14" s="10"/>
    </row>
    <row r="15" spans="1:8" s="4" customFormat="1" ht="7.5" customHeight="1" x14ac:dyDescent="0.3">
      <c r="A15" s="13"/>
      <c r="E15" s="7"/>
      <c r="F15" s="7"/>
      <c r="G15" s="8"/>
      <c r="H15" s="8"/>
    </row>
    <row r="16" spans="1:8" s="4" customFormat="1" ht="24.95" customHeight="1" thickBot="1" x14ac:dyDescent="0.35">
      <c r="A16" s="23" t="s">
        <v>11</v>
      </c>
      <c r="B16" s="23"/>
      <c r="C16" s="23"/>
      <c r="D16" s="23"/>
      <c r="E16" s="23"/>
      <c r="F16" s="23"/>
      <c r="G16" s="23"/>
      <c r="H16" s="23"/>
    </row>
    <row r="17" spans="1:8" ht="36" customHeight="1" thickBot="1" x14ac:dyDescent="0.3">
      <c r="A17" s="18" t="s">
        <v>0</v>
      </c>
      <c r="B17" s="18" t="s">
        <v>12</v>
      </c>
      <c r="C17" s="18" t="s">
        <v>15</v>
      </c>
      <c r="D17" s="21" t="s">
        <v>4</v>
      </c>
      <c r="E17" s="20" t="s">
        <v>1</v>
      </c>
      <c r="F17" s="20" t="s">
        <v>2</v>
      </c>
      <c r="G17" s="18" t="s">
        <v>13</v>
      </c>
      <c r="H17" s="18" t="s">
        <v>14</v>
      </c>
    </row>
    <row r="18" spans="1:8" ht="25.5" x14ac:dyDescent="0.25">
      <c r="A18" s="17">
        <v>1</v>
      </c>
      <c r="B18" s="22">
        <v>45932.476226851897</v>
      </c>
      <c r="C18" s="17" t="s">
        <v>17</v>
      </c>
      <c r="D18" s="17">
        <v>1</v>
      </c>
      <c r="E18" s="19">
        <f>+F18</f>
        <v>3056.7</v>
      </c>
      <c r="F18" s="19">
        <v>3056.7</v>
      </c>
      <c r="G18" s="17" t="s">
        <v>106</v>
      </c>
      <c r="H18" s="17" t="s">
        <v>158</v>
      </c>
    </row>
    <row r="19" spans="1:8" ht="38.25" x14ac:dyDescent="0.25">
      <c r="A19" s="5">
        <v>2</v>
      </c>
      <c r="B19" s="12">
        <v>45936.589583333298</v>
      </c>
      <c r="C19" s="5" t="s">
        <v>18</v>
      </c>
      <c r="D19" s="5">
        <v>1</v>
      </c>
      <c r="E19" s="6">
        <f>+F19</f>
        <v>33</v>
      </c>
      <c r="F19" s="6">
        <v>33</v>
      </c>
      <c r="G19" s="5" t="s">
        <v>107</v>
      </c>
      <c r="H19" s="5">
        <v>30370299</v>
      </c>
    </row>
    <row r="20" spans="1:8" x14ac:dyDescent="0.25">
      <c r="A20" s="5">
        <v>3</v>
      </c>
      <c r="B20" s="12">
        <v>45937.530520833301</v>
      </c>
      <c r="C20" s="5" t="s">
        <v>19</v>
      </c>
      <c r="D20" s="5">
        <v>1</v>
      </c>
      <c r="E20" s="6">
        <f>+F20</f>
        <v>1700</v>
      </c>
      <c r="F20" s="6">
        <v>1700</v>
      </c>
      <c r="G20" s="5" t="s">
        <v>108</v>
      </c>
      <c r="H20" s="5">
        <v>108012905</v>
      </c>
    </row>
    <row r="21" spans="1:8" ht="51" x14ac:dyDescent="0.25">
      <c r="A21" s="5">
        <v>4</v>
      </c>
      <c r="B21" s="12">
        <v>45939.645613425899</v>
      </c>
      <c r="C21" s="5" t="s">
        <v>20</v>
      </c>
      <c r="D21" s="5">
        <f>17+8+1</f>
        <v>26</v>
      </c>
      <c r="E21" s="6">
        <f>+F21/D21</f>
        <v>159</v>
      </c>
      <c r="F21" s="6">
        <v>4134</v>
      </c>
      <c r="G21" s="5" t="s">
        <v>109</v>
      </c>
      <c r="H21" s="5">
        <v>5498104</v>
      </c>
    </row>
    <row r="22" spans="1:8" ht="25.5" x14ac:dyDescent="0.25">
      <c r="A22" s="5">
        <v>5</v>
      </c>
      <c r="B22" s="12">
        <v>45939.679062499999</v>
      </c>
      <c r="C22" s="5" t="s">
        <v>21</v>
      </c>
      <c r="D22" s="5">
        <v>1</v>
      </c>
      <c r="E22" s="6">
        <f t="shared" ref="E22:E28" si="0">+F22</f>
        <v>650</v>
      </c>
      <c r="F22" s="6">
        <v>650</v>
      </c>
      <c r="G22" s="5" t="s">
        <v>110</v>
      </c>
      <c r="H22" s="5">
        <v>12130958</v>
      </c>
    </row>
    <row r="23" spans="1:8" ht="38.25" x14ac:dyDescent="0.25">
      <c r="A23" s="5">
        <v>6</v>
      </c>
      <c r="B23" s="12">
        <v>45940.468622685199</v>
      </c>
      <c r="C23" s="5" t="s">
        <v>18</v>
      </c>
      <c r="D23" s="5">
        <v>1</v>
      </c>
      <c r="E23" s="6">
        <f t="shared" si="0"/>
        <v>33</v>
      </c>
      <c r="F23" s="6">
        <v>33</v>
      </c>
      <c r="G23" s="5" t="s">
        <v>107</v>
      </c>
      <c r="H23" s="5">
        <v>30370299</v>
      </c>
    </row>
    <row r="24" spans="1:8" ht="38.25" x14ac:dyDescent="0.25">
      <c r="A24" s="5">
        <v>7</v>
      </c>
      <c r="B24" s="12">
        <v>45952.478333333303</v>
      </c>
      <c r="C24" s="5" t="s">
        <v>18</v>
      </c>
      <c r="D24" s="5">
        <v>1</v>
      </c>
      <c r="E24" s="6">
        <f t="shared" si="0"/>
        <v>33</v>
      </c>
      <c r="F24" s="6">
        <v>33</v>
      </c>
      <c r="G24" s="5" t="s">
        <v>107</v>
      </c>
      <c r="H24" s="5">
        <v>30370299</v>
      </c>
    </row>
    <row r="25" spans="1:8" x14ac:dyDescent="0.25">
      <c r="A25" s="5">
        <v>8</v>
      </c>
      <c r="B25" s="12">
        <v>45952.626284722202</v>
      </c>
      <c r="C25" s="5" t="s">
        <v>22</v>
      </c>
      <c r="D25" s="5">
        <v>1</v>
      </c>
      <c r="E25" s="6">
        <f t="shared" si="0"/>
        <v>2500</v>
      </c>
      <c r="F25" s="6">
        <v>2500</v>
      </c>
      <c r="G25" s="5" t="s">
        <v>111</v>
      </c>
      <c r="H25" s="5">
        <v>64107310</v>
      </c>
    </row>
    <row r="26" spans="1:8" ht="25.5" x14ac:dyDescent="0.25">
      <c r="A26" s="5">
        <v>9</v>
      </c>
      <c r="B26" s="12">
        <v>45953.647025462997</v>
      </c>
      <c r="C26" s="5" t="s">
        <v>23</v>
      </c>
      <c r="D26" s="5">
        <v>1</v>
      </c>
      <c r="E26" s="6">
        <f t="shared" si="0"/>
        <v>36</v>
      </c>
      <c r="F26" s="6">
        <v>36</v>
      </c>
      <c r="G26" s="5" t="s">
        <v>107</v>
      </c>
      <c r="H26" s="5">
        <v>30370299</v>
      </c>
    </row>
    <row r="27" spans="1:8" ht="25.5" x14ac:dyDescent="0.25">
      <c r="A27" s="5">
        <v>10</v>
      </c>
      <c r="B27" s="12">
        <v>45953.662013888897</v>
      </c>
      <c r="C27" s="5" t="s">
        <v>24</v>
      </c>
      <c r="D27" s="5">
        <v>1</v>
      </c>
      <c r="E27" s="6">
        <f t="shared" si="0"/>
        <v>36.5</v>
      </c>
      <c r="F27" s="6">
        <v>36.5</v>
      </c>
      <c r="G27" s="5" t="s">
        <v>112</v>
      </c>
      <c r="H27" s="5">
        <v>5750814</v>
      </c>
    </row>
    <row r="28" spans="1:8" ht="25.5" x14ac:dyDescent="0.25">
      <c r="A28" s="5">
        <v>11</v>
      </c>
      <c r="B28" s="12">
        <v>45938.5655555556</v>
      </c>
      <c r="C28" s="5" t="s">
        <v>25</v>
      </c>
      <c r="D28" s="5">
        <v>1</v>
      </c>
      <c r="E28" s="6">
        <f t="shared" si="0"/>
        <v>1286.9000000000001</v>
      </c>
      <c r="F28" s="6">
        <v>1286.9000000000001</v>
      </c>
      <c r="G28" s="5" t="s">
        <v>113</v>
      </c>
      <c r="H28" s="5">
        <v>48636584</v>
      </c>
    </row>
    <row r="29" spans="1:8" ht="25.5" x14ac:dyDescent="0.25">
      <c r="A29" s="5">
        <v>12</v>
      </c>
      <c r="B29" s="12">
        <v>45951.375243055598</v>
      </c>
      <c r="C29" s="5" t="s">
        <v>26</v>
      </c>
      <c r="D29" s="5">
        <v>4</v>
      </c>
      <c r="E29" s="6">
        <v>23.15</v>
      </c>
      <c r="F29" s="6">
        <v>92.6</v>
      </c>
      <c r="G29" s="5" t="s">
        <v>114</v>
      </c>
      <c r="H29" s="5">
        <v>321656</v>
      </c>
    </row>
    <row r="30" spans="1:8" x14ac:dyDescent="0.25">
      <c r="A30" s="5">
        <v>13</v>
      </c>
      <c r="B30" s="12">
        <v>45954.673472222203</v>
      </c>
      <c r="C30" s="5" t="s">
        <v>27</v>
      </c>
      <c r="D30" s="5">
        <v>5</v>
      </c>
      <c r="E30" s="6">
        <f>+F30/D30</f>
        <v>71.7</v>
      </c>
      <c r="F30" s="6">
        <v>358.5</v>
      </c>
      <c r="G30" s="5" t="s">
        <v>115</v>
      </c>
      <c r="H30" s="5">
        <v>25917579</v>
      </c>
    </row>
    <row r="31" spans="1:8" x14ac:dyDescent="0.25">
      <c r="A31" s="5">
        <v>14</v>
      </c>
      <c r="B31" s="12">
        <v>45957.389155092598</v>
      </c>
      <c r="C31" s="5" t="s">
        <v>28</v>
      </c>
      <c r="D31" s="5">
        <f>50+360+600+480+480+324</f>
        <v>2294</v>
      </c>
      <c r="E31" s="6">
        <f>+F31/D31</f>
        <v>4.8509590235396685</v>
      </c>
      <c r="F31" s="6">
        <v>11128.1</v>
      </c>
      <c r="G31" s="5" t="s">
        <v>116</v>
      </c>
      <c r="H31" s="5">
        <v>40925447</v>
      </c>
    </row>
    <row r="32" spans="1:8" x14ac:dyDescent="0.25">
      <c r="A32" s="5">
        <v>15</v>
      </c>
      <c r="B32" s="12">
        <v>45932.489629629599</v>
      </c>
      <c r="C32" s="5" t="s">
        <v>29</v>
      </c>
      <c r="D32" s="5">
        <v>1</v>
      </c>
      <c r="E32" s="6">
        <f>+F32</f>
        <v>1100</v>
      </c>
      <c r="F32" s="6">
        <v>1100</v>
      </c>
      <c r="G32" s="5" t="s">
        <v>117</v>
      </c>
      <c r="H32" s="5" t="s">
        <v>159</v>
      </c>
    </row>
    <row r="33" spans="1:8" ht="25.5" x14ac:dyDescent="0.25">
      <c r="A33" s="5">
        <v>16</v>
      </c>
      <c r="B33" s="12">
        <v>45933.613518518498</v>
      </c>
      <c r="C33" s="5" t="s">
        <v>30</v>
      </c>
      <c r="D33" s="5">
        <v>2</v>
      </c>
      <c r="E33" s="6">
        <f>+F33/D33</f>
        <v>35.75</v>
      </c>
      <c r="F33" s="6">
        <v>71.5</v>
      </c>
      <c r="G33" s="5" t="s">
        <v>118</v>
      </c>
      <c r="H33" s="5">
        <v>116426055</v>
      </c>
    </row>
    <row r="34" spans="1:8" ht="25.5" x14ac:dyDescent="0.25">
      <c r="A34" s="5">
        <v>17</v>
      </c>
      <c r="B34" s="12">
        <v>45951.379594907397</v>
      </c>
      <c r="C34" s="5" t="s">
        <v>31</v>
      </c>
      <c r="D34" s="5">
        <v>1</v>
      </c>
      <c r="E34" s="6">
        <f>+F34</f>
        <v>650</v>
      </c>
      <c r="F34" s="6">
        <v>650</v>
      </c>
      <c r="G34" s="5" t="s">
        <v>110</v>
      </c>
      <c r="H34" s="5">
        <v>12130958</v>
      </c>
    </row>
    <row r="35" spans="1:8" ht="25.5" x14ac:dyDescent="0.25">
      <c r="A35" s="5">
        <v>18</v>
      </c>
      <c r="B35" s="12">
        <v>45953.603645833296</v>
      </c>
      <c r="C35" s="5" t="s">
        <v>32</v>
      </c>
      <c r="D35" s="5">
        <v>1</v>
      </c>
      <c r="E35" s="6">
        <f>+F35</f>
        <v>28</v>
      </c>
      <c r="F35" s="6">
        <v>28</v>
      </c>
      <c r="G35" s="5" t="s">
        <v>107</v>
      </c>
      <c r="H35" s="5">
        <v>30370299</v>
      </c>
    </row>
    <row r="36" spans="1:8" x14ac:dyDescent="0.25">
      <c r="A36" s="5">
        <v>19</v>
      </c>
      <c r="B36" s="12">
        <v>45953.6589930556</v>
      </c>
      <c r="C36" s="5" t="s">
        <v>33</v>
      </c>
      <c r="D36" s="5">
        <v>4</v>
      </c>
      <c r="E36" s="6">
        <f>+F36/D36</f>
        <v>1350</v>
      </c>
      <c r="F36" s="6">
        <v>5400</v>
      </c>
      <c r="G36" s="5" t="s">
        <v>119</v>
      </c>
      <c r="H36" s="5">
        <v>1045121</v>
      </c>
    </row>
    <row r="37" spans="1:8" ht="38.25" x14ac:dyDescent="0.25">
      <c r="A37" s="5">
        <v>20</v>
      </c>
      <c r="B37" s="12">
        <v>45957.604340277801</v>
      </c>
      <c r="C37" s="5" t="s">
        <v>18</v>
      </c>
      <c r="D37" s="5">
        <v>1</v>
      </c>
      <c r="E37" s="6">
        <f>+F37</f>
        <v>33</v>
      </c>
      <c r="F37" s="6">
        <v>33</v>
      </c>
      <c r="G37" s="5" t="s">
        <v>107</v>
      </c>
      <c r="H37" s="5">
        <v>30370299</v>
      </c>
    </row>
    <row r="38" spans="1:8" x14ac:dyDescent="0.25">
      <c r="A38" s="5">
        <v>21</v>
      </c>
      <c r="B38" s="12">
        <v>45959.402407407397</v>
      </c>
      <c r="C38" s="5" t="s">
        <v>34</v>
      </c>
      <c r="D38" s="5">
        <v>700</v>
      </c>
      <c r="E38" s="6">
        <f>+F38/D38</f>
        <v>21.757142857142856</v>
      </c>
      <c r="F38" s="6">
        <v>15230</v>
      </c>
      <c r="G38" s="5" t="s">
        <v>120</v>
      </c>
      <c r="H38" s="5">
        <v>40355128</v>
      </c>
    </row>
    <row r="39" spans="1:8" ht="25.5" x14ac:dyDescent="0.25">
      <c r="A39" s="5">
        <v>22</v>
      </c>
      <c r="B39" s="12">
        <v>45959.493182870399</v>
      </c>
      <c r="C39" s="5" t="s">
        <v>35</v>
      </c>
      <c r="D39" s="5">
        <v>1</v>
      </c>
      <c r="E39" s="6">
        <f>+F39</f>
        <v>23414.560000000001</v>
      </c>
      <c r="F39" s="6">
        <v>23414.560000000001</v>
      </c>
      <c r="G39" s="5" t="s">
        <v>121</v>
      </c>
      <c r="H39" s="5">
        <v>332917</v>
      </c>
    </row>
    <row r="40" spans="1:8" ht="25.5" x14ac:dyDescent="0.25">
      <c r="A40" s="5">
        <v>23</v>
      </c>
      <c r="B40" s="12">
        <v>45960.5135532407</v>
      </c>
      <c r="C40" s="5" t="s">
        <v>36</v>
      </c>
      <c r="D40" s="5">
        <v>2</v>
      </c>
      <c r="E40" s="6">
        <f>+F40/D40</f>
        <v>6323</v>
      </c>
      <c r="F40" s="6">
        <v>12646</v>
      </c>
      <c r="G40" s="5" t="s">
        <v>122</v>
      </c>
      <c r="H40" s="5">
        <v>22348913</v>
      </c>
    </row>
    <row r="41" spans="1:8" ht="25.5" x14ac:dyDescent="0.25">
      <c r="A41" s="5">
        <v>24</v>
      </c>
      <c r="B41" s="12">
        <v>45932.594490740703</v>
      </c>
      <c r="C41" s="5" t="s">
        <v>37</v>
      </c>
      <c r="D41" s="5">
        <v>10</v>
      </c>
      <c r="E41" s="6">
        <f>+F41/D41</f>
        <v>35</v>
      </c>
      <c r="F41" s="6">
        <v>350</v>
      </c>
      <c r="G41" s="5" t="s">
        <v>123</v>
      </c>
      <c r="H41" s="5">
        <v>114789134</v>
      </c>
    </row>
    <row r="42" spans="1:8" ht="25.5" x14ac:dyDescent="0.25">
      <c r="A42" s="5">
        <v>25</v>
      </c>
      <c r="B42" s="12">
        <v>45959.458275463003</v>
      </c>
      <c r="C42" s="5" t="s">
        <v>38</v>
      </c>
      <c r="D42" s="5">
        <v>1</v>
      </c>
      <c r="E42" s="6">
        <f>+F42</f>
        <v>12500</v>
      </c>
      <c r="F42" s="6">
        <v>12500</v>
      </c>
      <c r="G42" s="5" t="s">
        <v>124</v>
      </c>
      <c r="H42" s="5">
        <v>34372555</v>
      </c>
    </row>
    <row r="43" spans="1:8" x14ac:dyDescent="0.25">
      <c r="A43" s="5">
        <v>26</v>
      </c>
      <c r="B43" s="12">
        <v>45939.660266203697</v>
      </c>
      <c r="C43" s="5" t="s">
        <v>39</v>
      </c>
      <c r="D43" s="5">
        <v>1</v>
      </c>
      <c r="E43" s="6">
        <f>+F43</f>
        <v>2480</v>
      </c>
      <c r="F43" s="6">
        <v>2480</v>
      </c>
      <c r="G43" s="5" t="s">
        <v>125</v>
      </c>
      <c r="H43" s="5">
        <v>291249892</v>
      </c>
    </row>
    <row r="44" spans="1:8" x14ac:dyDescent="0.25">
      <c r="A44" s="5">
        <v>27</v>
      </c>
      <c r="B44" s="12">
        <v>45940.380254629599</v>
      </c>
      <c r="C44" s="5" t="s">
        <v>40</v>
      </c>
      <c r="D44" s="5">
        <v>27</v>
      </c>
      <c r="E44" s="6">
        <f>+F44/D44</f>
        <v>8.3296296296296291</v>
      </c>
      <c r="F44" s="6">
        <v>224.9</v>
      </c>
      <c r="G44" s="5" t="s">
        <v>126</v>
      </c>
      <c r="H44" s="5">
        <v>14940450</v>
      </c>
    </row>
    <row r="45" spans="1:8" x14ac:dyDescent="0.25">
      <c r="A45" s="5">
        <v>28</v>
      </c>
      <c r="B45" s="12">
        <v>45940.398368055598</v>
      </c>
      <c r="C45" s="5" t="s">
        <v>41</v>
      </c>
      <c r="D45" s="5">
        <v>8</v>
      </c>
      <c r="E45" s="6">
        <f>+F45/D45</f>
        <v>22.375</v>
      </c>
      <c r="F45" s="6">
        <v>179</v>
      </c>
      <c r="G45" s="5" t="s">
        <v>115</v>
      </c>
      <c r="H45" s="5">
        <v>25917579</v>
      </c>
    </row>
    <row r="46" spans="1:8" ht="25.5" x14ac:dyDescent="0.25">
      <c r="A46" s="5">
        <v>29</v>
      </c>
      <c r="B46" s="12">
        <v>45958.370162036997</v>
      </c>
      <c r="C46" s="5" t="s">
        <v>42</v>
      </c>
      <c r="D46" s="5">
        <v>500</v>
      </c>
      <c r="E46" s="6">
        <f>+F46/D46</f>
        <v>49.1</v>
      </c>
      <c r="F46" s="6">
        <v>24550</v>
      </c>
      <c r="G46" s="5" t="s">
        <v>127</v>
      </c>
      <c r="H46" s="5">
        <v>4851498</v>
      </c>
    </row>
    <row r="47" spans="1:8" ht="25.5" x14ac:dyDescent="0.25">
      <c r="A47" s="5">
        <v>30</v>
      </c>
      <c r="B47" s="12">
        <v>45959.406527777799</v>
      </c>
      <c r="C47" s="5" t="s">
        <v>43</v>
      </c>
      <c r="D47" s="5">
        <v>5000</v>
      </c>
      <c r="E47" s="6">
        <f>+F47/D47</f>
        <v>5</v>
      </c>
      <c r="F47" s="6">
        <v>25000</v>
      </c>
      <c r="G47" s="5" t="s">
        <v>127</v>
      </c>
      <c r="H47" s="5">
        <v>4851498</v>
      </c>
    </row>
    <row r="48" spans="1:8" ht="25.5" x14ac:dyDescent="0.25">
      <c r="A48" s="5">
        <v>31</v>
      </c>
      <c r="B48" s="12">
        <v>45960.5602546296</v>
      </c>
      <c r="C48" s="5" t="s">
        <v>44</v>
      </c>
      <c r="D48" s="5">
        <v>3</v>
      </c>
      <c r="E48" s="6">
        <f>+F48/D48</f>
        <v>115</v>
      </c>
      <c r="F48" s="6">
        <v>345</v>
      </c>
      <c r="G48" s="5" t="s">
        <v>128</v>
      </c>
      <c r="H48" s="5">
        <v>5449863</v>
      </c>
    </row>
    <row r="49" spans="1:8" x14ac:dyDescent="0.25">
      <c r="A49" s="5">
        <v>32</v>
      </c>
      <c r="B49" s="12">
        <v>45952.605405092603</v>
      </c>
      <c r="C49" s="5" t="s">
        <v>45</v>
      </c>
      <c r="D49" s="5">
        <v>5</v>
      </c>
      <c r="E49" s="6">
        <f>+F49/D49</f>
        <v>30</v>
      </c>
      <c r="F49" s="6">
        <v>150</v>
      </c>
      <c r="G49" s="5" t="s">
        <v>129</v>
      </c>
      <c r="H49" s="5">
        <v>85072613</v>
      </c>
    </row>
    <row r="50" spans="1:8" ht="25.5" x14ac:dyDescent="0.25">
      <c r="A50" s="5">
        <v>33</v>
      </c>
      <c r="B50" s="12">
        <v>45940.351782407401</v>
      </c>
      <c r="C50" s="5" t="s">
        <v>46</v>
      </c>
      <c r="D50" s="5">
        <v>1</v>
      </c>
      <c r="E50" s="6">
        <f>+F50/D50</f>
        <v>79.599999999999994</v>
      </c>
      <c r="F50" s="6">
        <v>79.599999999999994</v>
      </c>
      <c r="G50" s="5" t="s">
        <v>114</v>
      </c>
      <c r="H50" s="5">
        <v>321656</v>
      </c>
    </row>
    <row r="51" spans="1:8" x14ac:dyDescent="0.25">
      <c r="A51" s="5">
        <v>34</v>
      </c>
      <c r="B51" s="12">
        <v>45944.488703703697</v>
      </c>
      <c r="C51" s="5" t="s">
        <v>47</v>
      </c>
      <c r="D51" s="5">
        <v>1</v>
      </c>
      <c r="E51" s="6">
        <f>+F51/D51</f>
        <v>436</v>
      </c>
      <c r="F51" s="6">
        <v>436</v>
      </c>
      <c r="G51" s="5" t="s">
        <v>131</v>
      </c>
      <c r="H51" s="5">
        <v>733849</v>
      </c>
    </row>
    <row r="52" spans="1:8" x14ac:dyDescent="0.25">
      <c r="A52" s="5">
        <v>35</v>
      </c>
      <c r="B52" s="12">
        <v>45947.564201388901</v>
      </c>
      <c r="C52" s="5" t="s">
        <v>48</v>
      </c>
      <c r="D52" s="5">
        <v>1</v>
      </c>
      <c r="E52" s="6">
        <f>+F52/D52</f>
        <v>1200</v>
      </c>
      <c r="F52" s="6">
        <v>1200</v>
      </c>
      <c r="G52" s="5" t="s">
        <v>119</v>
      </c>
      <c r="H52" s="5">
        <v>1045121</v>
      </c>
    </row>
    <row r="53" spans="1:8" x14ac:dyDescent="0.25">
      <c r="A53" s="5">
        <v>36</v>
      </c>
      <c r="B53" s="12">
        <v>45951.3926967593</v>
      </c>
      <c r="C53" s="5" t="s">
        <v>49</v>
      </c>
      <c r="D53" s="5">
        <v>1</v>
      </c>
      <c r="E53" s="6">
        <f>+F53/D53</f>
        <v>42.5</v>
      </c>
      <c r="F53" s="6">
        <v>42.5</v>
      </c>
      <c r="G53" s="5" t="s">
        <v>112</v>
      </c>
      <c r="H53" s="5">
        <v>5750814</v>
      </c>
    </row>
    <row r="54" spans="1:8" x14ac:dyDescent="0.25">
      <c r="A54" s="5">
        <v>37</v>
      </c>
      <c r="B54" s="12">
        <v>45959.384872685201</v>
      </c>
      <c r="C54" s="5" t="s">
        <v>34</v>
      </c>
      <c r="D54" s="5">
        <f>250+300+120+100</f>
        <v>770</v>
      </c>
      <c r="E54" s="6">
        <f>+F54/D54</f>
        <v>31.979220779220778</v>
      </c>
      <c r="F54" s="6">
        <v>24624</v>
      </c>
      <c r="G54" s="5" t="s">
        <v>120</v>
      </c>
      <c r="H54" s="5">
        <v>40355128</v>
      </c>
    </row>
    <row r="55" spans="1:8" x14ac:dyDescent="0.25">
      <c r="A55" s="5">
        <v>38</v>
      </c>
      <c r="B55" s="12">
        <v>45959.501180555599</v>
      </c>
      <c r="C55" s="5" t="s">
        <v>50</v>
      </c>
      <c r="D55" s="5">
        <v>1</v>
      </c>
      <c r="E55" s="6">
        <f>+F55/D55</f>
        <v>2609.81</v>
      </c>
      <c r="F55" s="6">
        <v>2609.81</v>
      </c>
      <c r="G55" s="5" t="s">
        <v>113</v>
      </c>
      <c r="H55" s="5">
        <v>48636584</v>
      </c>
    </row>
    <row r="56" spans="1:8" x14ac:dyDescent="0.25">
      <c r="A56" s="5">
        <v>39</v>
      </c>
      <c r="B56" s="12">
        <v>45959.566400463002</v>
      </c>
      <c r="C56" s="5" t="s">
        <v>51</v>
      </c>
      <c r="D56" s="5">
        <v>1</v>
      </c>
      <c r="E56" s="6">
        <f>+F56/D56</f>
        <v>1306.51</v>
      </c>
      <c r="F56" s="6">
        <v>1306.51</v>
      </c>
      <c r="G56" s="5" t="s">
        <v>113</v>
      </c>
      <c r="H56" s="5">
        <v>48636584</v>
      </c>
    </row>
    <row r="57" spans="1:8" x14ac:dyDescent="0.25">
      <c r="A57" s="5">
        <v>40</v>
      </c>
      <c r="B57" s="12">
        <v>45932.483368055597</v>
      </c>
      <c r="C57" s="5" t="s">
        <v>52</v>
      </c>
      <c r="D57" s="5">
        <v>2</v>
      </c>
      <c r="E57" s="6">
        <f>+F57/D57</f>
        <v>172.5</v>
      </c>
      <c r="F57" s="6">
        <v>345</v>
      </c>
      <c r="G57" s="5" t="s">
        <v>132</v>
      </c>
      <c r="H57" s="5">
        <v>24805092</v>
      </c>
    </row>
    <row r="58" spans="1:8" ht="25.5" x14ac:dyDescent="0.25">
      <c r="A58" s="5">
        <v>41</v>
      </c>
      <c r="B58" s="12">
        <v>45936.598194444399</v>
      </c>
      <c r="C58" s="5" t="s">
        <v>53</v>
      </c>
      <c r="D58" s="5">
        <v>1</v>
      </c>
      <c r="E58" s="6">
        <f>+F58/D58</f>
        <v>175</v>
      </c>
      <c r="F58" s="6">
        <v>175</v>
      </c>
      <c r="G58" s="5" t="s">
        <v>133</v>
      </c>
      <c r="H58" s="5">
        <v>8372977</v>
      </c>
    </row>
    <row r="59" spans="1:8" x14ac:dyDescent="0.25">
      <c r="A59" s="5">
        <v>42</v>
      </c>
      <c r="B59" s="12">
        <v>45953.620601851799</v>
      </c>
      <c r="C59" s="5" t="s">
        <v>54</v>
      </c>
      <c r="D59" s="5">
        <v>38</v>
      </c>
      <c r="E59" s="6">
        <f>+F59/D59</f>
        <v>657</v>
      </c>
      <c r="F59" s="6">
        <v>24966</v>
      </c>
      <c r="G59" s="5" t="s">
        <v>130</v>
      </c>
      <c r="H59" s="5">
        <v>69913811</v>
      </c>
    </row>
    <row r="60" spans="1:8" ht="25.5" x14ac:dyDescent="0.25">
      <c r="A60" s="5">
        <v>43</v>
      </c>
      <c r="B60" s="12">
        <v>45957.599756944401</v>
      </c>
      <c r="C60" s="5" t="s">
        <v>55</v>
      </c>
      <c r="D60" s="5">
        <v>1</v>
      </c>
      <c r="E60" s="6">
        <f>+F60/D60</f>
        <v>700</v>
      </c>
      <c r="F60" s="6">
        <v>700</v>
      </c>
      <c r="G60" s="5" t="s">
        <v>134</v>
      </c>
      <c r="H60" s="5">
        <v>41847490</v>
      </c>
    </row>
    <row r="61" spans="1:8" ht="38.25" x14ac:dyDescent="0.25">
      <c r="A61" s="5">
        <v>44</v>
      </c>
      <c r="B61" s="12">
        <v>45959.5792476852</v>
      </c>
      <c r="C61" s="5" t="s">
        <v>18</v>
      </c>
      <c r="D61" s="5">
        <v>1</v>
      </c>
      <c r="E61" s="6">
        <f>+F61/D61</f>
        <v>33</v>
      </c>
      <c r="F61" s="6">
        <v>33</v>
      </c>
      <c r="G61" s="5" t="s">
        <v>107</v>
      </c>
      <c r="H61" s="5">
        <v>30370299</v>
      </c>
    </row>
    <row r="62" spans="1:8" ht="25.5" x14ac:dyDescent="0.25">
      <c r="A62" s="5">
        <v>45</v>
      </c>
      <c r="B62" s="12">
        <v>45959.631018518499</v>
      </c>
      <c r="C62" s="5" t="s">
        <v>56</v>
      </c>
      <c r="D62" s="5">
        <v>4</v>
      </c>
      <c r="E62" s="6">
        <f>+F62/D62</f>
        <v>88.224999999999994</v>
      </c>
      <c r="F62" s="6">
        <v>352.9</v>
      </c>
      <c r="G62" s="5" t="s">
        <v>135</v>
      </c>
      <c r="H62" s="5">
        <v>5442516</v>
      </c>
    </row>
    <row r="63" spans="1:8" x14ac:dyDescent="0.25">
      <c r="A63" s="5">
        <v>46</v>
      </c>
      <c r="B63" s="12">
        <v>45937.536909722199</v>
      </c>
      <c r="C63" s="5" t="s">
        <v>57</v>
      </c>
      <c r="D63" s="5">
        <v>1</v>
      </c>
      <c r="E63" s="6">
        <f>+F63/D63</f>
        <v>2000</v>
      </c>
      <c r="F63" s="6">
        <v>2000</v>
      </c>
      <c r="G63" s="5" t="s">
        <v>111</v>
      </c>
      <c r="H63" s="5">
        <v>64107310</v>
      </c>
    </row>
    <row r="64" spans="1:8" x14ac:dyDescent="0.25">
      <c r="A64" s="5">
        <v>47</v>
      </c>
      <c r="B64" s="12">
        <v>45937.623564814799</v>
      </c>
      <c r="C64" s="5" t="s">
        <v>58</v>
      </c>
      <c r="D64" s="5">
        <v>1</v>
      </c>
      <c r="E64" s="6">
        <f>+F64/D64</f>
        <v>1525</v>
      </c>
      <c r="F64" s="6">
        <v>1525</v>
      </c>
      <c r="G64" s="5" t="s">
        <v>111</v>
      </c>
      <c r="H64" s="5">
        <v>64107310</v>
      </c>
    </row>
    <row r="65" spans="1:8" x14ac:dyDescent="0.25">
      <c r="A65" s="5">
        <v>48</v>
      </c>
      <c r="B65" s="12">
        <v>45940.402708333299</v>
      </c>
      <c r="C65" s="5" t="s">
        <v>59</v>
      </c>
      <c r="D65" s="5">
        <v>4</v>
      </c>
      <c r="E65" s="6">
        <f>+F65/D65</f>
        <v>350</v>
      </c>
      <c r="F65" s="6">
        <v>1400</v>
      </c>
      <c r="G65" s="5" t="s">
        <v>136</v>
      </c>
      <c r="H65" s="5">
        <v>15010058</v>
      </c>
    </row>
    <row r="66" spans="1:8" x14ac:dyDescent="0.25">
      <c r="A66" s="5">
        <v>49</v>
      </c>
      <c r="B66" s="12">
        <v>45944.495034722197</v>
      </c>
      <c r="C66" s="5" t="s">
        <v>60</v>
      </c>
      <c r="D66" s="5">
        <v>10</v>
      </c>
      <c r="E66" s="6">
        <f>+F66/D66</f>
        <v>45</v>
      </c>
      <c r="F66" s="6">
        <v>450</v>
      </c>
      <c r="G66" s="5" t="s">
        <v>137</v>
      </c>
      <c r="H66" s="5">
        <v>120450828</v>
      </c>
    </row>
    <row r="67" spans="1:8" x14ac:dyDescent="0.25">
      <c r="A67" s="5">
        <v>50</v>
      </c>
      <c r="B67" s="12">
        <v>45945.374178240701</v>
      </c>
      <c r="C67" s="5" t="s">
        <v>61</v>
      </c>
      <c r="D67" s="5">
        <v>1</v>
      </c>
      <c r="E67" s="6">
        <f>+F67/D67</f>
        <v>5060</v>
      </c>
      <c r="F67" s="6">
        <v>5060</v>
      </c>
      <c r="G67" s="5" t="s">
        <v>119</v>
      </c>
      <c r="H67" s="5">
        <v>1045121</v>
      </c>
    </row>
    <row r="68" spans="1:8" ht="25.5" x14ac:dyDescent="0.25">
      <c r="A68" s="5">
        <v>51</v>
      </c>
      <c r="B68" s="12">
        <v>45951.650358796302</v>
      </c>
      <c r="C68" s="5" t="s">
        <v>62</v>
      </c>
      <c r="D68" s="5">
        <v>1</v>
      </c>
      <c r="E68" s="6">
        <f>+F68/D68</f>
        <v>1810.73</v>
      </c>
      <c r="F68" s="6">
        <v>1810.73</v>
      </c>
      <c r="G68" s="5" t="s">
        <v>121</v>
      </c>
      <c r="H68" s="5">
        <v>332917</v>
      </c>
    </row>
    <row r="69" spans="1:8" x14ac:dyDescent="0.25">
      <c r="A69" s="5">
        <v>52</v>
      </c>
      <c r="B69" s="12">
        <v>45954.648310185199</v>
      </c>
      <c r="C69" s="5" t="s">
        <v>63</v>
      </c>
      <c r="D69" s="5">
        <v>2</v>
      </c>
      <c r="E69" s="6">
        <f>+F69/D69</f>
        <v>6800</v>
      </c>
      <c r="F69" s="6">
        <v>13600</v>
      </c>
      <c r="G69" s="5" t="s">
        <v>130</v>
      </c>
      <c r="H69" s="5">
        <v>69913811</v>
      </c>
    </row>
    <row r="70" spans="1:8" ht="25.5" x14ac:dyDescent="0.25">
      <c r="A70" s="5">
        <v>53</v>
      </c>
      <c r="B70" s="12">
        <v>45960.477291666699</v>
      </c>
      <c r="C70" s="5" t="s">
        <v>64</v>
      </c>
      <c r="D70" s="5">
        <v>7000</v>
      </c>
      <c r="E70" s="6">
        <f>+F70/D70</f>
        <v>2.4</v>
      </c>
      <c r="F70" s="6">
        <v>16800</v>
      </c>
      <c r="G70" s="5" t="s">
        <v>111</v>
      </c>
      <c r="H70" s="5">
        <v>64107310</v>
      </c>
    </row>
    <row r="71" spans="1:8" ht="25.5" x14ac:dyDescent="0.25">
      <c r="A71" s="5">
        <v>54</v>
      </c>
      <c r="B71" s="12">
        <v>45945.635694444398</v>
      </c>
      <c r="C71" s="5" t="s">
        <v>65</v>
      </c>
      <c r="D71" s="5">
        <v>25</v>
      </c>
      <c r="E71" s="6">
        <f>+F71/D71</f>
        <v>17</v>
      </c>
      <c r="F71" s="6">
        <v>425</v>
      </c>
      <c r="G71" s="5" t="s">
        <v>138</v>
      </c>
      <c r="H71" s="5">
        <v>25262068</v>
      </c>
    </row>
    <row r="72" spans="1:8" ht="25.5" x14ac:dyDescent="0.25">
      <c r="A72" s="5">
        <v>55</v>
      </c>
      <c r="B72" s="12">
        <v>45959.600023148101</v>
      </c>
      <c r="C72" s="5" t="s">
        <v>66</v>
      </c>
      <c r="D72" s="5">
        <v>17</v>
      </c>
      <c r="E72" s="6">
        <f>+F72/D72</f>
        <v>30.9</v>
      </c>
      <c r="F72" s="6">
        <v>525.29999999999995</v>
      </c>
      <c r="G72" s="5" t="s">
        <v>139</v>
      </c>
      <c r="H72" s="5">
        <v>55905412</v>
      </c>
    </row>
    <row r="73" spans="1:8" x14ac:dyDescent="0.25">
      <c r="A73" s="5">
        <v>56</v>
      </c>
      <c r="B73" s="12">
        <v>45931.433206018497</v>
      </c>
      <c r="C73" s="5" t="s">
        <v>67</v>
      </c>
      <c r="D73" s="5">
        <v>1</v>
      </c>
      <c r="E73" s="6">
        <f>+F73/D73</f>
        <v>350</v>
      </c>
      <c r="F73" s="6">
        <v>350</v>
      </c>
      <c r="G73" s="5" t="s">
        <v>140</v>
      </c>
      <c r="H73" s="5">
        <v>68506392</v>
      </c>
    </row>
    <row r="74" spans="1:8" ht="25.5" x14ac:dyDescent="0.25">
      <c r="A74" s="5">
        <v>57</v>
      </c>
      <c r="B74" s="12">
        <v>45932.3519212963</v>
      </c>
      <c r="C74" s="5" t="s">
        <v>21</v>
      </c>
      <c r="D74" s="5">
        <v>1</v>
      </c>
      <c r="E74" s="6">
        <f>+F74/D74</f>
        <v>710</v>
      </c>
      <c r="F74" s="6">
        <v>710</v>
      </c>
      <c r="G74" s="5" t="s">
        <v>110</v>
      </c>
      <c r="H74" s="5">
        <v>12130958</v>
      </c>
    </row>
    <row r="75" spans="1:8" x14ac:dyDescent="0.25">
      <c r="A75" s="5">
        <v>58</v>
      </c>
      <c r="B75" s="12">
        <v>45937.541990740698</v>
      </c>
      <c r="C75" s="5" t="s">
        <v>68</v>
      </c>
      <c r="D75" s="5">
        <v>1</v>
      </c>
      <c r="E75" s="6">
        <f>+F75/D75</f>
        <v>486</v>
      </c>
      <c r="F75" s="6">
        <v>486</v>
      </c>
      <c r="G75" s="5" t="s">
        <v>111</v>
      </c>
      <c r="H75" s="5">
        <v>64107310</v>
      </c>
    </row>
    <row r="76" spans="1:8" x14ac:dyDescent="0.25">
      <c r="A76" s="5">
        <v>59</v>
      </c>
      <c r="B76" s="12">
        <v>45946.636539351799</v>
      </c>
      <c r="C76" s="5" t="s">
        <v>69</v>
      </c>
      <c r="D76" s="5">
        <v>2</v>
      </c>
      <c r="E76" s="6">
        <f>+F76/D76</f>
        <v>577.83500000000004</v>
      </c>
      <c r="F76" s="6">
        <v>1155.67</v>
      </c>
      <c r="G76" s="5" t="s">
        <v>141</v>
      </c>
      <c r="H76" s="5">
        <v>963259</v>
      </c>
    </row>
    <row r="77" spans="1:8" ht="25.5" x14ac:dyDescent="0.25">
      <c r="A77" s="5">
        <v>60</v>
      </c>
      <c r="B77" s="12">
        <v>45951.644398148099</v>
      </c>
      <c r="C77" s="5" t="s">
        <v>70</v>
      </c>
      <c r="D77" s="5">
        <v>1</v>
      </c>
      <c r="E77" s="6">
        <f>+F77/D77</f>
        <v>7248.68</v>
      </c>
      <c r="F77" s="6">
        <v>7248.68</v>
      </c>
      <c r="G77" s="5" t="s">
        <v>121</v>
      </c>
      <c r="H77" s="5">
        <v>332917</v>
      </c>
    </row>
    <row r="78" spans="1:8" ht="25.5" x14ac:dyDescent="0.25">
      <c r="A78" s="5">
        <v>61</v>
      </c>
      <c r="B78" s="12">
        <v>45944.612280092602</v>
      </c>
      <c r="C78" s="5" t="s">
        <v>71</v>
      </c>
      <c r="D78" s="5">
        <v>1</v>
      </c>
      <c r="E78" s="6">
        <f>+F78/D78</f>
        <v>400</v>
      </c>
      <c r="F78" s="6">
        <v>400</v>
      </c>
      <c r="G78" s="5" t="s">
        <v>134</v>
      </c>
      <c r="H78" s="5">
        <v>41847490</v>
      </c>
    </row>
    <row r="79" spans="1:8" x14ac:dyDescent="0.25">
      <c r="A79" s="5">
        <v>62</v>
      </c>
      <c r="B79" s="12">
        <v>45932.4868055556</v>
      </c>
      <c r="C79" s="5" t="s">
        <v>72</v>
      </c>
      <c r="D79" s="5">
        <v>1</v>
      </c>
      <c r="E79" s="6">
        <f>+F79/D79</f>
        <v>11</v>
      </c>
      <c r="F79" s="6">
        <v>11</v>
      </c>
      <c r="G79" s="5" t="s">
        <v>117</v>
      </c>
      <c r="H79" s="5" t="s">
        <v>159</v>
      </c>
    </row>
    <row r="80" spans="1:8" ht="25.5" x14ac:dyDescent="0.25">
      <c r="A80" s="5">
        <v>63</v>
      </c>
      <c r="B80" s="12">
        <v>45944.354444444398</v>
      </c>
      <c r="C80" s="5" t="s">
        <v>73</v>
      </c>
      <c r="D80" s="5">
        <v>1</v>
      </c>
      <c r="E80" s="6">
        <f>+F80/D80</f>
        <v>300</v>
      </c>
      <c r="F80" s="6">
        <v>300</v>
      </c>
      <c r="G80" s="5" t="s">
        <v>142</v>
      </c>
      <c r="H80" s="5">
        <v>57313008</v>
      </c>
    </row>
    <row r="81" spans="1:8" ht="25.5" x14ac:dyDescent="0.25">
      <c r="A81" s="5">
        <v>64</v>
      </c>
      <c r="B81" s="12">
        <v>45939.641909722202</v>
      </c>
      <c r="C81" s="5" t="s">
        <v>74</v>
      </c>
      <c r="D81" s="5">
        <v>1</v>
      </c>
      <c r="E81" s="6">
        <f>+F81/D81</f>
        <v>33</v>
      </c>
      <c r="F81" s="6">
        <v>33</v>
      </c>
      <c r="G81" s="5" t="s">
        <v>107</v>
      </c>
      <c r="H81" s="5">
        <v>30370299</v>
      </c>
    </row>
    <row r="82" spans="1:8" x14ac:dyDescent="0.25">
      <c r="A82" s="5">
        <v>65</v>
      </c>
      <c r="B82" s="12">
        <v>45940.372627314799</v>
      </c>
      <c r="C82" s="5" t="s">
        <v>75</v>
      </c>
      <c r="D82" s="5">
        <v>1</v>
      </c>
      <c r="E82" s="6">
        <f>+F82/D82</f>
        <v>229</v>
      </c>
      <c r="F82" s="6">
        <v>229</v>
      </c>
      <c r="G82" s="5" t="s">
        <v>143</v>
      </c>
      <c r="H82" s="5">
        <v>6091725</v>
      </c>
    </row>
    <row r="83" spans="1:8" ht="25.5" x14ac:dyDescent="0.25">
      <c r="A83" s="5">
        <v>66</v>
      </c>
      <c r="B83" s="12">
        <v>45944.3692592593</v>
      </c>
      <c r="C83" s="5" t="s">
        <v>76</v>
      </c>
      <c r="D83" s="5">
        <v>1</v>
      </c>
      <c r="E83" s="6">
        <f>+F83/D83</f>
        <v>200</v>
      </c>
      <c r="F83" s="6">
        <v>200</v>
      </c>
      <c r="G83" s="5" t="s">
        <v>144</v>
      </c>
      <c r="H83" s="5">
        <v>26281805</v>
      </c>
    </row>
    <row r="84" spans="1:8" x14ac:dyDescent="0.25">
      <c r="A84" s="5">
        <v>67</v>
      </c>
      <c r="B84" s="12">
        <v>45951.388078703698</v>
      </c>
      <c r="C84" s="5" t="s">
        <v>77</v>
      </c>
      <c r="D84" s="5">
        <v>4</v>
      </c>
      <c r="E84" s="6">
        <f>+F84/D84</f>
        <v>150</v>
      </c>
      <c r="F84" s="6">
        <v>600</v>
      </c>
      <c r="G84" s="5" t="s">
        <v>132</v>
      </c>
      <c r="H84" s="5">
        <v>24805092</v>
      </c>
    </row>
    <row r="85" spans="1:8" x14ac:dyDescent="0.25">
      <c r="A85" s="5">
        <v>68</v>
      </c>
      <c r="B85" s="12">
        <v>45952.612962963001</v>
      </c>
      <c r="C85" s="5" t="s">
        <v>78</v>
      </c>
      <c r="D85" s="5">
        <v>30</v>
      </c>
      <c r="E85" s="6">
        <f>+F85/D85</f>
        <v>10</v>
      </c>
      <c r="F85" s="6">
        <v>300</v>
      </c>
      <c r="G85" s="5" t="s">
        <v>145</v>
      </c>
      <c r="H85" s="5">
        <v>8469741</v>
      </c>
    </row>
    <row r="86" spans="1:8" x14ac:dyDescent="0.25">
      <c r="A86" s="5">
        <v>69</v>
      </c>
      <c r="B86" s="12">
        <v>45954.462673611102</v>
      </c>
      <c r="C86" s="5" t="s">
        <v>79</v>
      </c>
      <c r="D86" s="5">
        <v>4</v>
      </c>
      <c r="E86" s="6">
        <f>+F86/D86</f>
        <v>2500</v>
      </c>
      <c r="F86" s="6">
        <v>10000</v>
      </c>
      <c r="G86" s="5" t="s">
        <v>146</v>
      </c>
      <c r="H86" s="5">
        <v>29291828</v>
      </c>
    </row>
    <row r="87" spans="1:8" ht="25.5" x14ac:dyDescent="0.25">
      <c r="A87" s="5">
        <v>70</v>
      </c>
      <c r="B87" s="12">
        <v>45958.364236111098</v>
      </c>
      <c r="C87" s="5" t="s">
        <v>80</v>
      </c>
      <c r="D87" s="5">
        <v>500</v>
      </c>
      <c r="E87" s="6">
        <f>+F87/D87</f>
        <v>43.5</v>
      </c>
      <c r="F87" s="6">
        <v>21750</v>
      </c>
      <c r="G87" s="5" t="s">
        <v>127</v>
      </c>
      <c r="H87" s="5">
        <v>4851498</v>
      </c>
    </row>
    <row r="88" spans="1:8" ht="25.5" x14ac:dyDescent="0.25">
      <c r="A88" s="5">
        <v>71</v>
      </c>
      <c r="B88" s="12">
        <v>45959.622789351903</v>
      </c>
      <c r="C88" s="5" t="s">
        <v>81</v>
      </c>
      <c r="D88" s="5">
        <v>4</v>
      </c>
      <c r="E88" s="6">
        <f>+F88/D88</f>
        <v>69</v>
      </c>
      <c r="F88" s="6">
        <v>276</v>
      </c>
      <c r="G88" s="5" t="s">
        <v>115</v>
      </c>
      <c r="H88" s="5">
        <v>25917579</v>
      </c>
    </row>
    <row r="89" spans="1:8" x14ac:dyDescent="0.25">
      <c r="A89" s="5">
        <v>72</v>
      </c>
      <c r="B89" s="12">
        <v>45960.672210648103</v>
      </c>
      <c r="C89" s="5" t="s">
        <v>82</v>
      </c>
      <c r="D89" s="5">
        <v>1</v>
      </c>
      <c r="E89" s="6">
        <f>+F89/D89</f>
        <v>3700</v>
      </c>
      <c r="F89" s="6">
        <v>3700</v>
      </c>
      <c r="G89" s="5" t="s">
        <v>147</v>
      </c>
      <c r="H89" s="5">
        <v>15817164</v>
      </c>
    </row>
    <row r="90" spans="1:8" x14ac:dyDescent="0.25">
      <c r="A90" s="5">
        <v>73</v>
      </c>
      <c r="B90" s="12">
        <v>45933.593055555597</v>
      </c>
      <c r="C90" s="5" t="s">
        <v>83</v>
      </c>
      <c r="D90" s="5">
        <v>1</v>
      </c>
      <c r="E90" s="6">
        <f>+F90/D90</f>
        <v>165</v>
      </c>
      <c r="F90" s="6">
        <v>165</v>
      </c>
      <c r="G90" s="5" t="s">
        <v>115</v>
      </c>
      <c r="H90" s="5">
        <v>25917579</v>
      </c>
    </row>
    <row r="91" spans="1:8" x14ac:dyDescent="0.25">
      <c r="A91" s="5">
        <v>74</v>
      </c>
      <c r="B91" s="12">
        <v>45937.517222222203</v>
      </c>
      <c r="C91" s="5" t="s">
        <v>84</v>
      </c>
      <c r="D91" s="5">
        <v>20</v>
      </c>
      <c r="E91" s="6">
        <f>+F91/D91</f>
        <v>51.366</v>
      </c>
      <c r="F91" s="6">
        <v>1027.32</v>
      </c>
      <c r="G91" s="5" t="s">
        <v>148</v>
      </c>
      <c r="H91" s="5">
        <v>32375913</v>
      </c>
    </row>
    <row r="92" spans="1:8" ht="38.25" x14ac:dyDescent="0.25">
      <c r="A92" s="5">
        <v>75</v>
      </c>
      <c r="B92" s="12">
        <v>45939.493113425902</v>
      </c>
      <c r="C92" s="5" t="s">
        <v>85</v>
      </c>
      <c r="D92" s="5">
        <v>1</v>
      </c>
      <c r="E92" s="6">
        <f>+F92/D92</f>
        <v>450</v>
      </c>
      <c r="F92" s="6">
        <v>450</v>
      </c>
      <c r="G92" s="5" t="s">
        <v>149</v>
      </c>
      <c r="H92" s="5" t="s">
        <v>160</v>
      </c>
    </row>
    <row r="93" spans="1:8" x14ac:dyDescent="0.25">
      <c r="A93" s="5">
        <v>76</v>
      </c>
      <c r="B93" s="12">
        <v>45939.6557986111</v>
      </c>
      <c r="C93" s="5" t="s">
        <v>86</v>
      </c>
      <c r="D93" s="5">
        <v>3</v>
      </c>
      <c r="E93" s="6">
        <f>+F93/D93</f>
        <v>48.199999999999996</v>
      </c>
      <c r="F93" s="6">
        <v>144.6</v>
      </c>
      <c r="G93" s="5" t="s">
        <v>150</v>
      </c>
      <c r="H93" s="5">
        <v>26532476</v>
      </c>
    </row>
    <row r="94" spans="1:8" ht="25.5" x14ac:dyDescent="0.25">
      <c r="A94" s="5">
        <v>77</v>
      </c>
      <c r="B94" s="12">
        <v>45953.6393171296</v>
      </c>
      <c r="C94" s="5" t="s">
        <v>87</v>
      </c>
      <c r="D94" s="5">
        <v>682</v>
      </c>
      <c r="E94" s="6">
        <f>+F94/D94</f>
        <v>36.619882697947212</v>
      </c>
      <c r="F94" s="6">
        <v>24974.76</v>
      </c>
      <c r="G94" s="5" t="s">
        <v>151</v>
      </c>
      <c r="H94" s="5">
        <v>120226456</v>
      </c>
    </row>
    <row r="95" spans="1:8" ht="25.5" x14ac:dyDescent="0.25">
      <c r="A95" s="5">
        <v>78</v>
      </c>
      <c r="B95" s="12">
        <v>45957.407442129603</v>
      </c>
      <c r="C95" s="5" t="s">
        <v>88</v>
      </c>
      <c r="D95" s="5">
        <v>8</v>
      </c>
      <c r="E95" s="6">
        <f>+F95/D95</f>
        <v>650</v>
      </c>
      <c r="F95" s="6">
        <v>5200</v>
      </c>
      <c r="G95" s="5" t="s">
        <v>152</v>
      </c>
      <c r="H95" s="5">
        <v>44247842</v>
      </c>
    </row>
    <row r="96" spans="1:8" ht="25.5" x14ac:dyDescent="0.25">
      <c r="A96" s="5">
        <v>79</v>
      </c>
      <c r="B96" s="12">
        <v>45959.610011574099</v>
      </c>
      <c r="C96" s="5" t="s">
        <v>89</v>
      </c>
      <c r="D96" s="5">
        <v>25</v>
      </c>
      <c r="E96" s="6">
        <f>+F96/D96</f>
        <v>65</v>
      </c>
      <c r="F96" s="6">
        <v>1625</v>
      </c>
      <c r="G96" s="5" t="s">
        <v>153</v>
      </c>
      <c r="H96" s="5">
        <v>28849183</v>
      </c>
    </row>
    <row r="97" spans="1:8" ht="25.5" x14ac:dyDescent="0.25">
      <c r="A97" s="5">
        <v>80</v>
      </c>
      <c r="B97" s="12">
        <v>45932.695057870398</v>
      </c>
      <c r="C97" s="5" t="s">
        <v>90</v>
      </c>
      <c r="D97" s="5">
        <v>1</v>
      </c>
      <c r="E97" s="6">
        <f>+F97/D97</f>
        <v>33.5</v>
      </c>
      <c r="F97" s="6">
        <v>33.5</v>
      </c>
      <c r="G97" s="5" t="s">
        <v>112</v>
      </c>
      <c r="H97" s="5">
        <v>5750814</v>
      </c>
    </row>
    <row r="98" spans="1:8" ht="25.5" x14ac:dyDescent="0.25">
      <c r="A98" s="5">
        <v>81</v>
      </c>
      <c r="B98" s="12">
        <v>45937.5255555556</v>
      </c>
      <c r="C98" s="5" t="s">
        <v>91</v>
      </c>
      <c r="D98" s="5">
        <v>1</v>
      </c>
      <c r="E98" s="6">
        <f>+F98/D98</f>
        <v>360</v>
      </c>
      <c r="F98" s="6">
        <v>360</v>
      </c>
      <c r="G98" s="5" t="s">
        <v>154</v>
      </c>
      <c r="H98" s="5">
        <v>89186419</v>
      </c>
    </row>
    <row r="99" spans="1:8" x14ac:dyDescent="0.25">
      <c r="A99" s="5">
        <v>82</v>
      </c>
      <c r="B99" s="12">
        <v>45939.638472222199</v>
      </c>
      <c r="C99" s="5" t="s">
        <v>92</v>
      </c>
      <c r="D99" s="5">
        <v>1</v>
      </c>
      <c r="E99" s="6">
        <f>+F99/D99</f>
        <v>59.5</v>
      </c>
      <c r="F99" s="6">
        <v>59.5</v>
      </c>
      <c r="G99" s="5" t="s">
        <v>112</v>
      </c>
      <c r="H99" s="5">
        <v>5750814</v>
      </c>
    </row>
    <row r="100" spans="1:8" x14ac:dyDescent="0.25">
      <c r="A100" s="5">
        <v>83</v>
      </c>
      <c r="B100" s="12">
        <v>45939.646608796298</v>
      </c>
      <c r="C100" s="5" t="s">
        <v>93</v>
      </c>
      <c r="D100" s="5">
        <v>1</v>
      </c>
      <c r="E100" s="6">
        <f>+F100/D100</f>
        <v>952.2</v>
      </c>
      <c r="F100" s="6">
        <v>952.2</v>
      </c>
      <c r="G100" s="5" t="s">
        <v>111</v>
      </c>
      <c r="H100" s="5">
        <v>64107310</v>
      </c>
    </row>
    <row r="101" spans="1:8" x14ac:dyDescent="0.25">
      <c r="A101" s="5">
        <v>84</v>
      </c>
      <c r="B101" s="12">
        <v>45940.364085648202</v>
      </c>
      <c r="C101" s="5" t="s">
        <v>94</v>
      </c>
      <c r="D101" s="5">
        <v>1</v>
      </c>
      <c r="E101" s="6">
        <f>+F101/D101</f>
        <v>46.9</v>
      </c>
      <c r="F101" s="6">
        <v>46.9</v>
      </c>
      <c r="G101" s="5" t="s">
        <v>150</v>
      </c>
      <c r="H101" s="5">
        <v>26532476</v>
      </c>
    </row>
    <row r="102" spans="1:8" ht="25.5" x14ac:dyDescent="0.25">
      <c r="A102" s="5">
        <v>85</v>
      </c>
      <c r="B102" s="12">
        <v>45945.533483796302</v>
      </c>
      <c r="C102" s="5" t="s">
        <v>24</v>
      </c>
      <c r="D102" s="5">
        <v>1</v>
      </c>
      <c r="E102" s="6">
        <f>+F102/D102</f>
        <v>36.5</v>
      </c>
      <c r="F102" s="6">
        <v>36.5</v>
      </c>
      <c r="G102" s="5" t="s">
        <v>112</v>
      </c>
      <c r="H102" s="5">
        <v>5750814</v>
      </c>
    </row>
    <row r="103" spans="1:8" ht="25.5" x14ac:dyDescent="0.25">
      <c r="A103" s="5">
        <v>86</v>
      </c>
      <c r="B103" s="12">
        <v>45945.6627546296</v>
      </c>
      <c r="C103" s="5" t="s">
        <v>24</v>
      </c>
      <c r="D103" s="5">
        <v>1</v>
      </c>
      <c r="E103" s="6">
        <f>+F103/D103</f>
        <v>36.5</v>
      </c>
      <c r="F103" s="6">
        <v>36.5</v>
      </c>
      <c r="G103" s="5" t="s">
        <v>112</v>
      </c>
      <c r="H103" s="5">
        <v>5750814</v>
      </c>
    </row>
    <row r="104" spans="1:8" ht="25.5" x14ac:dyDescent="0.25">
      <c r="A104" s="5">
        <v>87</v>
      </c>
      <c r="B104" s="12">
        <v>45951.636666666702</v>
      </c>
      <c r="C104" s="5" t="s">
        <v>95</v>
      </c>
      <c r="D104" s="5">
        <v>1</v>
      </c>
      <c r="E104" s="6">
        <f>+F104/D104</f>
        <v>7249.62</v>
      </c>
      <c r="F104" s="6">
        <v>7249.62</v>
      </c>
      <c r="G104" s="5" t="s">
        <v>121</v>
      </c>
      <c r="H104" s="5">
        <v>332917</v>
      </c>
    </row>
    <row r="105" spans="1:8" ht="25.5" x14ac:dyDescent="0.25">
      <c r="A105" s="5">
        <v>88</v>
      </c>
      <c r="B105" s="12">
        <v>45952.618460648097</v>
      </c>
      <c r="C105" s="5" t="s">
        <v>96</v>
      </c>
      <c r="D105" s="5">
        <v>1</v>
      </c>
      <c r="E105" s="6">
        <f>+F105/D105</f>
        <v>33.5</v>
      </c>
      <c r="F105" s="6">
        <v>33.5</v>
      </c>
      <c r="G105" s="5" t="s">
        <v>112</v>
      </c>
      <c r="H105" s="5">
        <v>5750814</v>
      </c>
    </row>
    <row r="106" spans="1:8" x14ac:dyDescent="0.25">
      <c r="A106" s="5">
        <v>89</v>
      </c>
      <c r="B106" s="12">
        <v>45952.618472222202</v>
      </c>
      <c r="C106" s="5" t="s">
        <v>97</v>
      </c>
      <c r="D106" s="5">
        <v>5</v>
      </c>
      <c r="E106" s="6">
        <f>+F106/D106</f>
        <v>450</v>
      </c>
      <c r="F106" s="6">
        <v>2250</v>
      </c>
      <c r="G106" s="5" t="s">
        <v>111</v>
      </c>
      <c r="H106" s="5">
        <v>64107310</v>
      </c>
    </row>
    <row r="107" spans="1:8" ht="25.5" x14ac:dyDescent="0.25">
      <c r="A107" s="5">
        <v>90</v>
      </c>
      <c r="B107" s="12">
        <v>45953.628356481502</v>
      </c>
      <c r="C107" s="5" t="s">
        <v>98</v>
      </c>
      <c r="D107" s="5">
        <v>450</v>
      </c>
      <c r="E107" s="6">
        <f>+F107/D107</f>
        <v>51.18</v>
      </c>
      <c r="F107" s="6">
        <v>23031</v>
      </c>
      <c r="G107" s="5" t="s">
        <v>151</v>
      </c>
      <c r="H107" s="5">
        <v>120226456</v>
      </c>
    </row>
    <row r="108" spans="1:8" ht="25.5" x14ac:dyDescent="0.25">
      <c r="A108" s="5">
        <v>91</v>
      </c>
      <c r="B108" s="12">
        <v>45958.567650463003</v>
      </c>
      <c r="C108" s="5" t="s">
        <v>99</v>
      </c>
      <c r="D108" s="5">
        <v>1</v>
      </c>
      <c r="E108" s="6">
        <f>+F108/D108</f>
        <v>19087.59</v>
      </c>
      <c r="F108" s="6">
        <v>19087.59</v>
      </c>
      <c r="G108" s="5" t="s">
        <v>121</v>
      </c>
      <c r="H108" s="5">
        <v>332917</v>
      </c>
    </row>
    <row r="109" spans="1:8" x14ac:dyDescent="0.25">
      <c r="A109" s="5">
        <v>92</v>
      </c>
      <c r="B109" s="12">
        <v>45958.635312500002</v>
      </c>
      <c r="C109" s="5" t="s">
        <v>100</v>
      </c>
      <c r="D109" s="5">
        <v>1</v>
      </c>
      <c r="E109" s="6">
        <f>+F109/D109</f>
        <v>30</v>
      </c>
      <c r="F109" s="6">
        <v>30</v>
      </c>
      <c r="G109" s="5" t="s">
        <v>155</v>
      </c>
      <c r="H109" s="5">
        <v>5464994</v>
      </c>
    </row>
    <row r="110" spans="1:8" x14ac:dyDescent="0.25">
      <c r="A110" s="5">
        <v>93</v>
      </c>
      <c r="B110" s="12">
        <v>45959.396134259303</v>
      </c>
      <c r="C110" s="5" t="s">
        <v>34</v>
      </c>
      <c r="D110" s="5">
        <f>120+360+150</f>
        <v>630</v>
      </c>
      <c r="E110" s="6">
        <f>+F110/D110</f>
        <v>38.819047619047616</v>
      </c>
      <c r="F110" s="6">
        <v>24456</v>
      </c>
      <c r="G110" s="5" t="s">
        <v>120</v>
      </c>
      <c r="H110" s="5">
        <v>40355128</v>
      </c>
    </row>
    <row r="111" spans="1:8" x14ac:dyDescent="0.25">
      <c r="A111" s="5">
        <v>94</v>
      </c>
      <c r="B111" s="12">
        <v>45959.416203703702</v>
      </c>
      <c r="C111" s="5" t="s">
        <v>101</v>
      </c>
      <c r="D111" s="5">
        <f>9+19+69</f>
        <v>97</v>
      </c>
      <c r="E111" s="6">
        <f>+F111/D111</f>
        <v>154.69072164948454</v>
      </c>
      <c r="F111" s="6">
        <v>15005</v>
      </c>
      <c r="G111" s="5" t="s">
        <v>132</v>
      </c>
      <c r="H111" s="5">
        <v>24805092</v>
      </c>
    </row>
    <row r="112" spans="1:8" x14ac:dyDescent="0.25">
      <c r="A112" s="5">
        <v>95</v>
      </c>
      <c r="B112" s="12">
        <v>45959.605567129598</v>
      </c>
      <c r="C112" s="5" t="s">
        <v>102</v>
      </c>
      <c r="D112" s="5">
        <v>1</v>
      </c>
      <c r="E112" s="6">
        <f>+F112/D112</f>
        <v>28</v>
      </c>
      <c r="F112" s="6">
        <v>28</v>
      </c>
      <c r="G112" s="5" t="s">
        <v>115</v>
      </c>
      <c r="H112" s="5">
        <v>25917579</v>
      </c>
    </row>
    <row r="113" spans="1:8" ht="25.5" x14ac:dyDescent="0.25">
      <c r="A113" s="5">
        <v>96</v>
      </c>
      <c r="B113" s="12">
        <v>45959.617418981499</v>
      </c>
      <c r="C113" s="5" t="s">
        <v>103</v>
      </c>
      <c r="D113" s="5">
        <v>50</v>
      </c>
      <c r="E113" s="6">
        <f t="shared" ref="E113:E117" si="1">+F113/D113</f>
        <v>40</v>
      </c>
      <c r="F113" s="6">
        <v>2000</v>
      </c>
      <c r="G113" s="5" t="s">
        <v>156</v>
      </c>
      <c r="H113" s="5">
        <v>17145139</v>
      </c>
    </row>
    <row r="114" spans="1:8" ht="25.5" x14ac:dyDescent="0.25">
      <c r="A114" s="5">
        <v>97</v>
      </c>
      <c r="B114" s="12">
        <v>45960.632662037002</v>
      </c>
      <c r="C114" s="5" t="s">
        <v>104</v>
      </c>
      <c r="D114" s="5">
        <v>10</v>
      </c>
      <c r="E114" s="6">
        <f t="shared" si="1"/>
        <v>50</v>
      </c>
      <c r="F114" s="6">
        <v>500</v>
      </c>
      <c r="G114" s="5" t="s">
        <v>157</v>
      </c>
      <c r="H114" s="5">
        <v>79488463</v>
      </c>
    </row>
    <row r="115" spans="1:8" ht="25.5" x14ac:dyDescent="0.25">
      <c r="A115" s="5">
        <v>98</v>
      </c>
      <c r="B115" s="12">
        <v>45932.589537036998</v>
      </c>
      <c r="C115" s="5" t="s">
        <v>105</v>
      </c>
      <c r="D115" s="5">
        <v>11</v>
      </c>
      <c r="E115" s="6">
        <f t="shared" si="1"/>
        <v>20</v>
      </c>
      <c r="F115" s="6">
        <v>220</v>
      </c>
      <c r="G115" s="5" t="s">
        <v>123</v>
      </c>
      <c r="H115" s="5">
        <v>114789134</v>
      </c>
    </row>
    <row r="116" spans="1:8" ht="38.25" x14ac:dyDescent="0.25">
      <c r="A116" s="5">
        <v>99</v>
      </c>
      <c r="B116" s="12">
        <v>45951.528611111098</v>
      </c>
      <c r="C116" s="5" t="s">
        <v>18</v>
      </c>
      <c r="D116" s="5">
        <v>1</v>
      </c>
      <c r="E116" s="6">
        <f t="shared" si="1"/>
        <v>33</v>
      </c>
      <c r="F116" s="6">
        <v>33</v>
      </c>
      <c r="G116" s="5" t="s">
        <v>107</v>
      </c>
      <c r="H116" s="5">
        <v>30370299</v>
      </c>
    </row>
    <row r="117" spans="1:8" x14ac:dyDescent="0.25">
      <c r="A117" s="5">
        <v>100</v>
      </c>
      <c r="B117" s="12">
        <v>45959.391041666699</v>
      </c>
      <c r="C117" s="5" t="s">
        <v>34</v>
      </c>
      <c r="D117" s="5">
        <v>330</v>
      </c>
      <c r="E117" s="6">
        <f t="shared" si="1"/>
        <v>53.136363636363633</v>
      </c>
      <c r="F117" s="6">
        <v>17535</v>
      </c>
      <c r="G117" s="5" t="s">
        <v>120</v>
      </c>
      <c r="H117" s="5">
        <v>40355128</v>
      </c>
    </row>
    <row r="118" spans="1:8" x14ac:dyDescent="0.25">
      <c r="F118" s="11">
        <f>SUM(F18:F117)</f>
        <v>444216.45000000007</v>
      </c>
    </row>
    <row r="1047584" spans="2:4" x14ac:dyDescent="0.25">
      <c r="B1047584" s="3" t="s">
        <v>3</v>
      </c>
      <c r="C1047584" s="2"/>
      <c r="D1047584" s="2"/>
    </row>
  </sheetData>
  <mergeCells count="1">
    <mergeCell ref="A16:H16"/>
  </mergeCells>
  <printOptions horizontalCentered="1"/>
  <pageMargins left="0.27559055118110237" right="0.39370078740157483" top="0.55118110236220474" bottom="0.35433070866141736" header="0.31496062992125984" footer="0.31496062992125984"/>
  <pageSetup paperSize="14" scale="65" fitToHeight="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Numeral 22</vt:lpstr>
      <vt:lpstr>'Numeral 22'!Área_de_impresión</vt:lpstr>
      <vt:lpstr>'Numeral 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Mirna Liliana Marroquin</dc:creator>
  <cp:lastModifiedBy>Julio Roberto Rodríguez de León</cp:lastModifiedBy>
  <cp:lastPrinted>2025-11-04T22:23:27Z</cp:lastPrinted>
  <dcterms:created xsi:type="dcterms:W3CDTF">2022-12-01T17:03:00Z</dcterms:created>
  <dcterms:modified xsi:type="dcterms:W3CDTF">2025-11-04T22:24:59Z</dcterms:modified>
</cp:coreProperties>
</file>